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pexmadrid-my.sharepoint.com/personal/ana_fepex_es/Documents/PORTAL/Estadísticas/ADUANAS/FyH/Export/"/>
    </mc:Choice>
  </mc:AlternateContent>
  <xr:revisionPtr revIDLastSave="229" documentId="8_{21E0EE84-2964-432D-8E44-37587AC6EC0D}" xr6:coauthVersionLast="47" xr6:coauthVersionMax="47" xr10:uidLastSave="{944BBCA3-3F89-40B9-9470-31AB3E77FA62}"/>
  <bookViews>
    <workbookView xWindow="-108" yWindow="-108" windowWidth="23256" windowHeight="12456" activeTab="1" xr2:uid="{98357577-0C59-43CE-ADB2-F9711BA289E5}"/>
  </bookViews>
  <sheets>
    <sheet name="2022" sheetId="7" r:id="rId1"/>
    <sheet name="2023" sheetId="1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2" i="15" l="1"/>
  <c r="AE61" i="15"/>
  <c r="AE62" i="15" s="1"/>
  <c r="AB61" i="15"/>
  <c r="AA61" i="15"/>
  <c r="Z61" i="15"/>
  <c r="Y61" i="15"/>
  <c r="X61" i="15"/>
  <c r="X62" i="15" s="1"/>
  <c r="W61" i="15"/>
  <c r="V61" i="15"/>
  <c r="U61" i="15"/>
  <c r="T61" i="15"/>
  <c r="S61" i="15"/>
  <c r="R61" i="15"/>
  <c r="R62" i="15" s="1"/>
  <c r="Q61" i="15"/>
  <c r="Q62" i="15" s="1"/>
  <c r="P61" i="15"/>
  <c r="P62" i="15" s="1"/>
  <c r="O61" i="15"/>
  <c r="N61" i="15"/>
  <c r="M61" i="15"/>
  <c r="L61" i="15"/>
  <c r="L62" i="15" s="1"/>
  <c r="K61" i="15"/>
  <c r="J61" i="15"/>
  <c r="I61" i="15"/>
  <c r="H61" i="15"/>
  <c r="G61" i="15"/>
  <c r="F61" i="15"/>
  <c r="E61" i="15"/>
  <c r="D61" i="15"/>
  <c r="C61" i="15"/>
  <c r="B61" i="15"/>
  <c r="AC60" i="15"/>
  <c r="AD60" i="15" s="1"/>
  <c r="AC59" i="15"/>
  <c r="AD59" i="15" s="1"/>
  <c r="AC58" i="15"/>
  <c r="AD58" i="15" s="1"/>
  <c r="AC57" i="15"/>
  <c r="AD57" i="15" s="1"/>
  <c r="AC56" i="15"/>
  <c r="AD56" i="15" s="1"/>
  <c r="AC55" i="15"/>
  <c r="AD55" i="15" s="1"/>
  <c r="AC54" i="15"/>
  <c r="AD54" i="15" s="1"/>
  <c r="AC53" i="15"/>
  <c r="AD53" i="15" s="1"/>
  <c r="AC52" i="15"/>
  <c r="AD52" i="15" s="1"/>
  <c r="AC51" i="15"/>
  <c r="AD51" i="15" s="1"/>
  <c r="AC50" i="15"/>
  <c r="AD50" i="15" s="1"/>
  <c r="AC49" i="15"/>
  <c r="AD49" i="15" s="1"/>
  <c r="AC48" i="15"/>
  <c r="AD48" i="15" s="1"/>
  <c r="AC47" i="15"/>
  <c r="AD47" i="15" s="1"/>
  <c r="AC46" i="15"/>
  <c r="AD46" i="15" s="1"/>
  <c r="AC45" i="15"/>
  <c r="AD45" i="15" s="1"/>
  <c r="AC44" i="15"/>
  <c r="AD44" i="15" s="1"/>
  <c r="AC43" i="15"/>
  <c r="AD43" i="15" s="1"/>
  <c r="AC42" i="15"/>
  <c r="AD42" i="15" s="1"/>
  <c r="AC41" i="15"/>
  <c r="AD41" i="15" s="1"/>
  <c r="AC40" i="15"/>
  <c r="AD40" i="15" s="1"/>
  <c r="AC39" i="15"/>
  <c r="AD39" i="15" s="1"/>
  <c r="AC38" i="15"/>
  <c r="AD38" i="15" s="1"/>
  <c r="AC37" i="15"/>
  <c r="AD37" i="15" s="1"/>
  <c r="AC36" i="15"/>
  <c r="AD36" i="15" s="1"/>
  <c r="AC35" i="15"/>
  <c r="AD35" i="15" s="1"/>
  <c r="AC34" i="15"/>
  <c r="AD34" i="15" s="1"/>
  <c r="AC33" i="15"/>
  <c r="AD33" i="15" s="1"/>
  <c r="AC32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C30" i="15"/>
  <c r="AD30" i="15" s="1"/>
  <c r="AC29" i="15"/>
  <c r="AD29" i="15" s="1"/>
  <c r="AC28" i="15"/>
  <c r="AD28" i="15" s="1"/>
  <c r="AC27" i="15"/>
  <c r="AD27" i="15" s="1"/>
  <c r="AC26" i="15"/>
  <c r="AD26" i="15" s="1"/>
  <c r="AC25" i="15"/>
  <c r="AD25" i="15" s="1"/>
  <c r="AC24" i="15"/>
  <c r="AD24" i="15" s="1"/>
  <c r="AC23" i="15"/>
  <c r="AD23" i="15" s="1"/>
  <c r="AC22" i="15"/>
  <c r="AD22" i="15" s="1"/>
  <c r="AC21" i="15"/>
  <c r="AD21" i="15" s="1"/>
  <c r="AC20" i="15"/>
  <c r="AD20" i="15" s="1"/>
  <c r="AC19" i="15"/>
  <c r="AD19" i="15" s="1"/>
  <c r="AC18" i="15"/>
  <c r="AD18" i="15" s="1"/>
  <c r="AC17" i="15"/>
  <c r="AD17" i="15" s="1"/>
  <c r="AC16" i="15"/>
  <c r="AD16" i="15" s="1"/>
  <c r="AC15" i="15"/>
  <c r="AD15" i="15" s="1"/>
  <c r="AC14" i="15"/>
  <c r="AD14" i="15" s="1"/>
  <c r="AC13" i="15"/>
  <c r="AD13" i="15" s="1"/>
  <c r="AC12" i="15"/>
  <c r="AD12" i="15" s="1"/>
  <c r="AC11" i="15"/>
  <c r="AD11" i="15" s="1"/>
  <c r="AC10" i="15"/>
  <c r="AD10" i="15" s="1"/>
  <c r="AC9" i="15"/>
  <c r="AD9" i="15" s="1"/>
  <c r="AC8" i="15"/>
  <c r="AD8" i="15" s="1"/>
  <c r="M62" i="15" l="1"/>
  <c r="Y62" i="15"/>
  <c r="B62" i="15"/>
  <c r="O62" i="15"/>
  <c r="E62" i="15"/>
  <c r="C62" i="15"/>
  <c r="D62" i="15"/>
  <c r="N62" i="15"/>
  <c r="Z62" i="15"/>
  <c r="AA62" i="15"/>
  <c r="AB62" i="15"/>
  <c r="AC61" i="15"/>
  <c r="S62" i="15"/>
  <c r="T62" i="15"/>
  <c r="I62" i="15"/>
  <c r="J62" i="15"/>
  <c r="V62" i="15"/>
  <c r="K62" i="15"/>
  <c r="W62" i="15"/>
  <c r="H62" i="15"/>
  <c r="U62" i="15"/>
  <c r="G62" i="15"/>
  <c r="AD31" i="15"/>
  <c r="AC31" i="15"/>
  <c r="AD32" i="15"/>
  <c r="AD61" i="15" s="1"/>
  <c r="AC62" i="15" l="1"/>
  <c r="AD62" i="15"/>
  <c r="AC60" i="7" l="1"/>
  <c r="AD60" i="7" s="1"/>
  <c r="AC59" i="7"/>
  <c r="AD59" i="7" s="1"/>
  <c r="AC58" i="7"/>
  <c r="AD58" i="7" s="1"/>
  <c r="AC57" i="7"/>
  <c r="AD57" i="7" s="1"/>
  <c r="AC56" i="7"/>
  <c r="AD56" i="7" s="1"/>
  <c r="AC55" i="7"/>
  <c r="AD55" i="7" s="1"/>
  <c r="AC54" i="7"/>
  <c r="AD54" i="7" s="1"/>
  <c r="AC53" i="7"/>
  <c r="AD53" i="7" s="1"/>
  <c r="AC52" i="7"/>
  <c r="AD52" i="7" s="1"/>
  <c r="AC51" i="7"/>
  <c r="AD51" i="7" s="1"/>
  <c r="AC50" i="7"/>
  <c r="AD50" i="7" s="1"/>
  <c r="AC49" i="7"/>
  <c r="AD49" i="7" s="1"/>
  <c r="AC48" i="7"/>
  <c r="AD48" i="7" s="1"/>
  <c r="AC47" i="7"/>
  <c r="AD47" i="7" s="1"/>
  <c r="AC46" i="7"/>
  <c r="AD46" i="7" s="1"/>
  <c r="AC45" i="7"/>
  <c r="AD45" i="7" s="1"/>
  <c r="AC44" i="7"/>
  <c r="AD44" i="7" s="1"/>
  <c r="AC43" i="7"/>
  <c r="AD43" i="7" s="1"/>
  <c r="AC42" i="7"/>
  <c r="AD42" i="7" s="1"/>
  <c r="AC41" i="7"/>
  <c r="AD41" i="7" s="1"/>
  <c r="AC40" i="7"/>
  <c r="AD40" i="7" s="1"/>
  <c r="AC39" i="7"/>
  <c r="AD39" i="7" s="1"/>
  <c r="AC38" i="7"/>
  <c r="AD38" i="7" s="1"/>
  <c r="AC37" i="7"/>
  <c r="AD37" i="7" s="1"/>
  <c r="AC36" i="7"/>
  <c r="AD36" i="7" s="1"/>
  <c r="AC35" i="7"/>
  <c r="AD35" i="7" s="1"/>
  <c r="AC34" i="7"/>
  <c r="AD34" i="7" s="1"/>
  <c r="AC33" i="7"/>
  <c r="AD33" i="7" s="1"/>
  <c r="AD32" i="7"/>
  <c r="AC32" i="7"/>
  <c r="AC30" i="7"/>
  <c r="AD30" i="7" s="1"/>
  <c r="AC29" i="7"/>
  <c r="AD29" i="7" s="1"/>
  <c r="AD28" i="7"/>
  <c r="AC28" i="7"/>
  <c r="AC27" i="7"/>
  <c r="AD27" i="7" s="1"/>
  <c r="AC26" i="7"/>
  <c r="AD26" i="7" s="1"/>
  <c r="AD25" i="7"/>
  <c r="AC25" i="7"/>
  <c r="AC24" i="7"/>
  <c r="AD24" i="7" s="1"/>
  <c r="AD23" i="7"/>
  <c r="AC23" i="7"/>
  <c r="AC22" i="7"/>
  <c r="AD22" i="7" s="1"/>
  <c r="AD21" i="7"/>
  <c r="AC21" i="7"/>
  <c r="AC20" i="7"/>
  <c r="AD20" i="7" s="1"/>
  <c r="AC19" i="7"/>
  <c r="AD19" i="7" s="1"/>
  <c r="AC18" i="7"/>
  <c r="AD18" i="7" s="1"/>
  <c r="AC17" i="7"/>
  <c r="AD17" i="7" s="1"/>
  <c r="AD16" i="7"/>
  <c r="AC16" i="7"/>
  <c r="AC15" i="7"/>
  <c r="AD15" i="7" s="1"/>
  <c r="AC14" i="7"/>
  <c r="AD14" i="7" s="1"/>
  <c r="AC13" i="7"/>
  <c r="AD13" i="7" s="1"/>
  <c r="AC12" i="7"/>
  <c r="AD12" i="7" s="1"/>
  <c r="AC11" i="7"/>
  <c r="AD11" i="7" s="1"/>
  <c r="AC10" i="7"/>
  <c r="AD10" i="7" s="1"/>
  <c r="AD9" i="7"/>
  <c r="AC9" i="7"/>
  <c r="AC8" i="7"/>
  <c r="AD8" i="7" s="1"/>
  <c r="AA61" i="7"/>
  <c r="Z61" i="7"/>
  <c r="Y61" i="7"/>
  <c r="X61" i="7"/>
  <c r="W61" i="7"/>
  <c r="V61" i="7"/>
  <c r="U61" i="7"/>
  <c r="T61" i="7"/>
  <c r="S61" i="7"/>
  <c r="R61" i="7"/>
  <c r="Q61" i="7"/>
  <c r="P61" i="7"/>
  <c r="AB31" i="7"/>
  <c r="AA31" i="7"/>
  <c r="AA62" i="7" s="1"/>
  <c r="Z31" i="7"/>
  <c r="Y31" i="7"/>
  <c r="X31" i="7"/>
  <c r="W31" i="7"/>
  <c r="V31" i="7"/>
  <c r="U31" i="7"/>
  <c r="T31" i="7"/>
  <c r="S31" i="7"/>
  <c r="R31" i="7"/>
  <c r="Q31" i="7"/>
  <c r="P31" i="7"/>
  <c r="O61" i="7"/>
  <c r="N61" i="7"/>
  <c r="M61" i="7"/>
  <c r="O31" i="7"/>
  <c r="N31" i="7"/>
  <c r="M31" i="7"/>
  <c r="AB61" i="7"/>
  <c r="L61" i="7"/>
  <c r="K61" i="7"/>
  <c r="J61" i="7"/>
  <c r="I61" i="7"/>
  <c r="H61" i="7"/>
  <c r="G61" i="7"/>
  <c r="F61" i="7"/>
  <c r="E61" i="7"/>
  <c r="D61" i="7"/>
  <c r="C61" i="7"/>
  <c r="B61" i="7"/>
  <c r="L31" i="7"/>
  <c r="K31" i="7"/>
  <c r="J31" i="7"/>
  <c r="I31" i="7"/>
  <c r="H31" i="7"/>
  <c r="G31" i="7"/>
  <c r="F31" i="7"/>
  <c r="E31" i="7"/>
  <c r="D31" i="7"/>
  <c r="C31" i="7"/>
  <c r="B31" i="7"/>
  <c r="AC61" i="7" l="1"/>
  <c r="AD61" i="7"/>
  <c r="AC31" i="7"/>
  <c r="AD31" i="7"/>
  <c r="AD62" i="7" s="1"/>
  <c r="AC62" i="7"/>
  <c r="Q62" i="7"/>
  <c r="Y62" i="7"/>
  <c r="R62" i="7"/>
  <c r="Z62" i="7"/>
  <c r="S62" i="7"/>
  <c r="P62" i="7"/>
  <c r="X62" i="7"/>
  <c r="T62" i="7"/>
  <c r="U62" i="7"/>
  <c r="V62" i="7"/>
  <c r="W62" i="7"/>
  <c r="N62" i="7"/>
  <c r="O62" i="7"/>
  <c r="M62" i="7"/>
  <c r="H62" i="7"/>
  <c r="G62" i="7"/>
  <c r="I62" i="7"/>
  <c r="B62" i="7"/>
  <c r="J62" i="7"/>
  <c r="D62" i="7"/>
  <c r="L62" i="7"/>
  <c r="C62" i="7"/>
  <c r="K62" i="7"/>
  <c r="AE61" i="7"/>
  <c r="E62" i="7"/>
  <c r="AB62" i="7"/>
  <c r="F62" i="7"/>
  <c r="AE62" i="7" l="1"/>
</calcChain>
</file>

<file path=xl/sharedStrings.xml><?xml version="1.0" encoding="utf-8"?>
<sst xmlns="http://schemas.openxmlformats.org/spreadsheetml/2006/main" count="178" uniqueCount="90">
  <si>
    <t>AÑO 2022</t>
  </si>
  <si>
    <t>TONELADAS</t>
  </si>
  <si>
    <t>TOTAL</t>
  </si>
  <si>
    <t>Acelga</t>
  </si>
  <si>
    <t>Ajo</t>
  </si>
  <si>
    <t>Alcachofa</t>
  </si>
  <si>
    <t>Apio</t>
  </si>
  <si>
    <t>Berenjena</t>
  </si>
  <si>
    <t>Calabacín</t>
  </si>
  <si>
    <t>Calabaza</t>
  </si>
  <si>
    <t>Cebolla</t>
  </si>
  <si>
    <t>Coles</t>
  </si>
  <si>
    <t>Endivia y escarola</t>
  </si>
  <si>
    <t>Espárrago</t>
  </si>
  <si>
    <t>Espinaca</t>
  </si>
  <si>
    <t>Guisante</t>
  </si>
  <si>
    <t>Judía verde</t>
  </si>
  <si>
    <t>Lechuga</t>
  </si>
  <si>
    <t>Maíz dulce</t>
  </si>
  <si>
    <t>Patata</t>
  </si>
  <si>
    <t>Pepino</t>
  </si>
  <si>
    <t>Pimiento</t>
  </si>
  <si>
    <t>Puerro</t>
  </si>
  <si>
    <t>Tomate</t>
  </si>
  <si>
    <t>Zanahoria</t>
  </si>
  <si>
    <t>Otras hortalizas frescas</t>
  </si>
  <si>
    <t>T. HORTALIZAS</t>
  </si>
  <si>
    <t>Aguacate</t>
  </si>
  <si>
    <t>Albaricoque</t>
  </si>
  <si>
    <t>Arándano</t>
  </si>
  <si>
    <t>Caqui</t>
  </si>
  <si>
    <t>Cereza y guinda</t>
  </si>
  <si>
    <t>Ciruela</t>
  </si>
  <si>
    <t>Frambuesa</t>
  </si>
  <si>
    <t>Fresa</t>
  </si>
  <si>
    <t>Grosella</t>
  </si>
  <si>
    <t>Higo fresco</t>
  </si>
  <si>
    <t>Kiwi</t>
  </si>
  <si>
    <t>Limón y lima</t>
  </si>
  <si>
    <t>Mandarina</t>
  </si>
  <si>
    <t>Mango, guayaba</t>
  </si>
  <si>
    <t>Manzana</t>
  </si>
  <si>
    <t>Melocotón</t>
  </si>
  <si>
    <t>Melón</t>
  </si>
  <si>
    <t>Mora</t>
  </si>
  <si>
    <t>Naranja</t>
  </si>
  <si>
    <t>Nectarina</t>
  </si>
  <si>
    <t>Otros cítricos</t>
  </si>
  <si>
    <t>Paraguaya</t>
  </si>
  <si>
    <t>Pera</t>
  </si>
  <si>
    <t>Piña</t>
  </si>
  <si>
    <t>Plátano</t>
  </si>
  <si>
    <t>Pomelo</t>
  </si>
  <si>
    <t>Sandía</t>
  </si>
  <si>
    <t>Uva de mesa</t>
  </si>
  <si>
    <t>Otras frutas</t>
  </si>
  <si>
    <t>TOTAL FRUTAS</t>
  </si>
  <si>
    <t>TOTAL F. Y H.</t>
  </si>
  <si>
    <t>* Datos sin consolidar</t>
  </si>
  <si>
    <t>UE-27</t>
  </si>
  <si>
    <t>ExtraUE-27</t>
  </si>
  <si>
    <t>Alemania</t>
  </si>
  <si>
    <t>Austria</t>
  </si>
  <si>
    <t>Bélgica</t>
  </si>
  <si>
    <t>Bulgaria</t>
  </si>
  <si>
    <t>Chipre</t>
  </si>
  <si>
    <t>Croacia</t>
  </si>
  <si>
    <t>Dinam</t>
  </si>
  <si>
    <t>Eslovaquia</t>
  </si>
  <si>
    <t>Eslovenia</t>
  </si>
  <si>
    <t>Estonia</t>
  </si>
  <si>
    <t>Finland</t>
  </si>
  <si>
    <t>Francia</t>
  </si>
  <si>
    <t>Grecia</t>
  </si>
  <si>
    <t>Hungría</t>
  </si>
  <si>
    <t>Irlanda</t>
  </si>
  <si>
    <t>Islandia</t>
  </si>
  <si>
    <t>Italia</t>
  </si>
  <si>
    <t>Letonia</t>
  </si>
  <si>
    <t>Lituania</t>
  </si>
  <si>
    <t>Luxemb</t>
  </si>
  <si>
    <t>Malta</t>
  </si>
  <si>
    <t>P.Bajos</t>
  </si>
  <si>
    <t>Polonia</t>
  </si>
  <si>
    <t>Portugal</t>
  </si>
  <si>
    <t>R.Checa</t>
  </si>
  <si>
    <t>Rumanía</t>
  </si>
  <si>
    <t>Suecia</t>
  </si>
  <si>
    <t>EXPORTACIONES ESPAÑOLAS DE FRUTAS Y HORTALIZAS FRESCAS POR PAÍSES DESTINO UE-27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</si>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</sst>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4"/>
      <color rgb="FF0070C0"/>
      <name val="Calibri"/>
      <family val="2"/>
    </font>
    <font>
      <sz val="14"/>
      <color theme="4" tint="-0.249977111117893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4" tint="-0.249977111117893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0" fontId="2" fillId="0" borderId="0"/>
    <xf numFmtId="0" fontId="7" fillId="0" borderId="1" applyNumberFormat="0" applyFill="0" applyAlignment="0" applyProtection="0"/>
    <xf numFmtId="0" fontId="1" fillId="2" borderId="0" applyNumberFormat="0" applyBorder="0" applyAlignment="0" applyProtection="0"/>
  </cellStyleXfs>
  <cellXfs count="20">
    <xf numFmtId="0" fontId="0" fillId="0" borderId="0" xfId="0"/>
    <xf numFmtId="3" fontId="3" fillId="0" borderId="0" xfId="1" applyNumberFormat="1" applyFont="1"/>
    <xf numFmtId="0" fontId="4" fillId="0" borderId="0" xfId="1" applyFont="1"/>
    <xf numFmtId="3" fontId="5" fillId="0" borderId="0" xfId="1" applyNumberFormat="1" applyFont="1"/>
    <xf numFmtId="3" fontId="6" fillId="0" borderId="0" xfId="1" applyNumberFormat="1" applyFont="1"/>
    <xf numFmtId="0" fontId="3" fillId="0" borderId="0" xfId="1" applyFont="1"/>
    <xf numFmtId="0" fontId="5" fillId="0" borderId="0" xfId="1" applyFont="1"/>
    <xf numFmtId="3" fontId="7" fillId="0" borderId="1" xfId="2" applyNumberFormat="1" applyFill="1" applyAlignment="1">
      <alignment horizontal="center"/>
    </xf>
    <xf numFmtId="3" fontId="8" fillId="0" borderId="0" xfId="3" applyNumberFormat="1" applyFont="1" applyFill="1" applyBorder="1" applyAlignment="1">
      <alignment horizontal="left"/>
    </xf>
    <xf numFmtId="3" fontId="9" fillId="0" borderId="0" xfId="3" applyNumberFormat="1" applyFont="1" applyFill="1" applyBorder="1"/>
    <xf numFmtId="3" fontId="7" fillId="0" borderId="0" xfId="3" applyNumberFormat="1" applyFont="1" applyFill="1" applyBorder="1" applyAlignment="1">
      <alignment horizontal="right"/>
    </xf>
    <xf numFmtId="3" fontId="7" fillId="0" borderId="1" xfId="2" applyNumberFormat="1" applyFill="1" applyAlignment="1">
      <alignment horizontal="right"/>
    </xf>
    <xf numFmtId="3" fontId="7" fillId="0" borderId="1" xfId="2" applyNumberFormat="1" applyFill="1"/>
    <xf numFmtId="3" fontId="8" fillId="0" borderId="0" xfId="3" applyNumberFormat="1" applyFont="1" applyFill="1" applyBorder="1"/>
    <xf numFmtId="3" fontId="7" fillId="0" borderId="0" xfId="3" applyNumberFormat="1" applyFont="1" applyFill="1" applyBorder="1"/>
    <xf numFmtId="3" fontId="0" fillId="0" borderId="0" xfId="0" applyNumberFormat="1"/>
    <xf numFmtId="0" fontId="11" fillId="0" borderId="0" xfId="1" applyFont="1"/>
    <xf numFmtId="0" fontId="6" fillId="0" borderId="0" xfId="1" applyFont="1"/>
    <xf numFmtId="3" fontId="12" fillId="0" borderId="0" xfId="3" applyNumberFormat="1" applyFont="1" applyFill="1" applyBorder="1"/>
    <xf numFmtId="0" fontId="10" fillId="0" borderId="0" xfId="0" applyFont="1"/>
  </cellXfs>
  <cellStyles count="4">
    <cellStyle name="20% - Énfasis3 2" xfId="3" xr:uid="{090C7E6F-5FD7-4A96-B133-F37DAF1E60B0}"/>
    <cellStyle name="Normal" xfId="0" builtinId="0"/>
    <cellStyle name="Normal 2" xfId="1" xr:uid="{9391B1AC-21A2-47A9-B428-64CFF092F69D}"/>
    <cellStyle name="Total 2" xfId="2" xr:uid="{E5AE360B-64E9-46D8-AEE0-31CA3B5BAB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E754B-BAD0-449E-9920-355B7FE59185}">
  <sheetPr>
    <pageSetUpPr fitToPage="1"/>
  </sheetPr>
  <dimension ref="A3:AF64"/>
  <sheetViews>
    <sheetView workbookViewId="0">
      <selection activeCell="Z3" sqref="Z3"/>
    </sheetView>
  </sheetViews>
  <sheetFormatPr baseColWidth="10" defaultRowHeight="14.4" x14ac:dyDescent="0.3"/>
  <cols>
    <col min="1" max="1" width="21.6640625" customWidth="1"/>
    <col min="2" max="2" width="9.109375" bestFit="1" customWidth="1"/>
    <col min="3" max="4" width="7.5546875" bestFit="1" customWidth="1"/>
    <col min="5" max="5" width="7.77734375" bestFit="1" customWidth="1"/>
    <col min="6" max="6" width="6.44140625" bestFit="1" customWidth="1"/>
    <col min="7" max="7" width="7.21875" bestFit="1" customWidth="1"/>
    <col min="8" max="8" width="7.5546875" bestFit="1" customWidth="1"/>
    <col min="9" max="9" width="10" bestFit="1" customWidth="1"/>
    <col min="10" max="10" width="8.88671875" bestFit="1" customWidth="1"/>
    <col min="11" max="11" width="7.109375" bestFit="1" customWidth="1"/>
    <col min="12" max="12" width="7.5546875" bestFit="1" customWidth="1"/>
    <col min="13" max="13" width="9.109375" bestFit="1" customWidth="1"/>
    <col min="14" max="14" width="6.5546875" bestFit="1" customWidth="1"/>
    <col min="15" max="15" width="7.5546875" bestFit="1" customWidth="1"/>
    <col min="16" max="16" width="6.88671875" bestFit="1" customWidth="1"/>
    <col min="17" max="17" width="7.44140625" bestFit="1" customWidth="1"/>
    <col min="18" max="18" width="7.5546875" bestFit="1" customWidth="1"/>
    <col min="19" max="19" width="7.21875" bestFit="1" customWidth="1"/>
    <col min="20" max="21" width="7.6640625" bestFit="1" customWidth="1"/>
    <col min="22" max="22" width="5.88671875" bestFit="1" customWidth="1"/>
    <col min="23" max="24" width="7.5546875" bestFit="1" customWidth="1"/>
    <col min="25" max="25" width="8.109375" bestFit="1" customWidth="1"/>
    <col min="26" max="26" width="7.77734375" bestFit="1" customWidth="1"/>
    <col min="27" max="27" width="8.44140625" bestFit="1" customWidth="1"/>
    <col min="28" max="28" width="7.5546875" bestFit="1" customWidth="1"/>
    <col min="29" max="29" width="9.109375" style="19" bestFit="1" customWidth="1"/>
    <col min="30" max="30" width="9.6640625" style="19" customWidth="1"/>
    <col min="31" max="31" width="12" style="19" customWidth="1"/>
  </cols>
  <sheetData>
    <row r="3" spans="1:32" ht="18" x14ac:dyDescent="0.35">
      <c r="A3" s="1" t="s">
        <v>88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6"/>
      <c r="AD3" s="16"/>
      <c r="AE3" s="16"/>
    </row>
    <row r="4" spans="1:32" ht="18" x14ac:dyDescent="0.35">
      <c r="A4" s="1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4"/>
      <c r="AD4" s="4"/>
      <c r="AE4" s="4"/>
    </row>
    <row r="5" spans="1:32" ht="18" x14ac:dyDescent="0.35">
      <c r="A5" s="5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17"/>
      <c r="AD5" s="17"/>
      <c r="AE5" s="17"/>
    </row>
    <row r="6" spans="1:32" ht="18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17"/>
      <c r="AD6" s="17"/>
      <c r="AE6" s="17"/>
    </row>
    <row r="7" spans="1:32" ht="15" thickBot="1" x14ac:dyDescent="0.35">
      <c r="A7" s="7"/>
      <c r="B7" s="7" t="s">
        <v>61</v>
      </c>
      <c r="C7" s="7" t="s">
        <v>62</v>
      </c>
      <c r="D7" s="7" t="s">
        <v>63</v>
      </c>
      <c r="E7" s="7" t="s">
        <v>64</v>
      </c>
      <c r="F7" s="7" t="s">
        <v>65</v>
      </c>
      <c r="G7" s="7" t="s">
        <v>66</v>
      </c>
      <c r="H7" s="7" t="s">
        <v>67</v>
      </c>
      <c r="I7" s="7" t="s">
        <v>68</v>
      </c>
      <c r="J7" s="7" t="s">
        <v>69</v>
      </c>
      <c r="K7" s="7" t="s">
        <v>70</v>
      </c>
      <c r="L7" s="7" t="s">
        <v>71</v>
      </c>
      <c r="M7" s="7" t="s">
        <v>72</v>
      </c>
      <c r="N7" s="7" t="s">
        <v>73</v>
      </c>
      <c r="O7" s="7" t="s">
        <v>74</v>
      </c>
      <c r="P7" s="7" t="s">
        <v>75</v>
      </c>
      <c r="Q7" s="7" t="s">
        <v>76</v>
      </c>
      <c r="R7" s="7" t="s">
        <v>77</v>
      </c>
      <c r="S7" s="7" t="s">
        <v>78</v>
      </c>
      <c r="T7" s="7" t="s">
        <v>79</v>
      </c>
      <c r="U7" s="7" t="s">
        <v>80</v>
      </c>
      <c r="V7" s="7" t="s">
        <v>81</v>
      </c>
      <c r="W7" s="7" t="s">
        <v>82</v>
      </c>
      <c r="X7" s="7" t="s">
        <v>83</v>
      </c>
      <c r="Y7" s="7" t="s">
        <v>84</v>
      </c>
      <c r="Z7" s="7" t="s">
        <v>85</v>
      </c>
      <c r="AA7" s="7" t="s">
        <v>86</v>
      </c>
      <c r="AB7" s="7" t="s">
        <v>87</v>
      </c>
      <c r="AC7" s="7" t="s">
        <v>59</v>
      </c>
      <c r="AD7" s="7" t="s">
        <v>60</v>
      </c>
      <c r="AE7" s="7" t="s">
        <v>2</v>
      </c>
    </row>
    <row r="8" spans="1:32" ht="15" thickTop="1" x14ac:dyDescent="0.3">
      <c r="A8" s="8" t="s">
        <v>3</v>
      </c>
      <c r="B8" s="9">
        <v>524</v>
      </c>
      <c r="C8" s="9">
        <v>8</v>
      </c>
      <c r="D8" s="9">
        <v>112</v>
      </c>
      <c r="E8" s="9">
        <v>1</v>
      </c>
      <c r="F8" s="9"/>
      <c r="G8" s="9">
        <v>0</v>
      </c>
      <c r="H8" s="9">
        <v>10</v>
      </c>
      <c r="I8" s="9">
        <v>1</v>
      </c>
      <c r="J8" s="9">
        <v>1</v>
      </c>
      <c r="K8" s="9">
        <v>0</v>
      </c>
      <c r="L8" s="9">
        <v>2</v>
      </c>
      <c r="M8" s="9">
        <v>1450</v>
      </c>
      <c r="N8" s="9">
        <v>1</v>
      </c>
      <c r="O8" s="9">
        <v>8</v>
      </c>
      <c r="P8" s="9">
        <v>7</v>
      </c>
      <c r="Q8" s="9"/>
      <c r="R8" s="9">
        <v>222</v>
      </c>
      <c r="S8" s="9"/>
      <c r="T8" s="9"/>
      <c r="U8" s="9">
        <v>11</v>
      </c>
      <c r="V8" s="9">
        <v>2</v>
      </c>
      <c r="W8" s="9">
        <v>394</v>
      </c>
      <c r="X8" s="9">
        <v>23</v>
      </c>
      <c r="Y8" s="9">
        <v>101</v>
      </c>
      <c r="Z8" s="9">
        <v>18</v>
      </c>
      <c r="AA8" s="9">
        <v>6</v>
      </c>
      <c r="AB8" s="9">
        <v>191</v>
      </c>
      <c r="AC8" s="18">
        <f>SUM(B8:AB8)</f>
        <v>3093</v>
      </c>
      <c r="AD8" s="18">
        <f>+AE8-AC8</f>
        <v>886.51251999999977</v>
      </c>
      <c r="AE8" s="10">
        <v>3979.5125199999998</v>
      </c>
      <c r="AF8" s="15"/>
    </row>
    <row r="9" spans="1:32" x14ac:dyDescent="0.3">
      <c r="A9" s="8" t="s">
        <v>4</v>
      </c>
      <c r="B9" s="9">
        <v>25521</v>
      </c>
      <c r="C9" s="9">
        <v>497</v>
      </c>
      <c r="D9" s="9">
        <v>1676</v>
      </c>
      <c r="E9" s="9">
        <v>1719</v>
      </c>
      <c r="F9" s="9"/>
      <c r="G9" s="9">
        <v>513</v>
      </c>
      <c r="H9" s="9">
        <v>1530</v>
      </c>
      <c r="I9" s="9">
        <v>732</v>
      </c>
      <c r="J9" s="9">
        <v>42</v>
      </c>
      <c r="K9" s="9">
        <v>22</v>
      </c>
      <c r="L9" s="9">
        <v>824</v>
      </c>
      <c r="M9" s="9">
        <v>14556</v>
      </c>
      <c r="N9" s="9">
        <v>769</v>
      </c>
      <c r="O9" s="9">
        <v>2148</v>
      </c>
      <c r="P9" s="9">
        <v>854</v>
      </c>
      <c r="Q9" s="9">
        <v>1</v>
      </c>
      <c r="R9" s="9">
        <v>16583</v>
      </c>
      <c r="S9" s="9">
        <v>410</v>
      </c>
      <c r="T9" s="9">
        <v>10</v>
      </c>
      <c r="U9" s="9">
        <v>12</v>
      </c>
      <c r="V9" s="9">
        <v>294</v>
      </c>
      <c r="W9" s="9">
        <v>5222</v>
      </c>
      <c r="X9" s="9">
        <v>6967</v>
      </c>
      <c r="Y9" s="9">
        <v>7274</v>
      </c>
      <c r="Z9" s="9">
        <v>5027</v>
      </c>
      <c r="AA9" s="9">
        <v>4459</v>
      </c>
      <c r="AB9" s="9">
        <v>1226</v>
      </c>
      <c r="AC9" s="18">
        <f t="shared" ref="AC9:AC30" si="0">SUM(B9:AB9)</f>
        <v>98888</v>
      </c>
      <c r="AD9" s="18">
        <f t="shared" ref="AD9:AD30" si="1">+AE9-AC9</f>
        <v>65654.906748000009</v>
      </c>
      <c r="AE9" s="10">
        <v>164542.90674800001</v>
      </c>
    </row>
    <row r="10" spans="1:32" x14ac:dyDescent="0.3">
      <c r="A10" s="8" t="s">
        <v>5</v>
      </c>
      <c r="B10" s="9">
        <v>979</v>
      </c>
      <c r="C10" s="9">
        <v>11</v>
      </c>
      <c r="D10" s="9">
        <v>458</v>
      </c>
      <c r="E10" s="9">
        <v>14</v>
      </c>
      <c r="F10" s="9"/>
      <c r="G10" s="9">
        <v>2</v>
      </c>
      <c r="H10" s="9">
        <v>66</v>
      </c>
      <c r="I10" s="9"/>
      <c r="J10" s="9">
        <v>0</v>
      </c>
      <c r="K10" s="9">
        <v>1</v>
      </c>
      <c r="L10" s="9"/>
      <c r="M10" s="9">
        <v>11307</v>
      </c>
      <c r="N10" s="9">
        <v>0</v>
      </c>
      <c r="O10" s="9">
        <v>0</v>
      </c>
      <c r="P10" s="9">
        <v>2</v>
      </c>
      <c r="Q10" s="9"/>
      <c r="R10" s="9">
        <v>1277</v>
      </c>
      <c r="S10" s="9"/>
      <c r="T10" s="9"/>
      <c r="U10" s="9">
        <v>16</v>
      </c>
      <c r="V10" s="9"/>
      <c r="W10" s="9">
        <v>1340</v>
      </c>
      <c r="X10" s="9">
        <v>57</v>
      </c>
      <c r="Y10" s="9">
        <v>25</v>
      </c>
      <c r="Z10" s="9">
        <v>1</v>
      </c>
      <c r="AA10" s="9">
        <v>0</v>
      </c>
      <c r="AB10" s="9">
        <v>82</v>
      </c>
      <c r="AC10" s="18">
        <f t="shared" si="0"/>
        <v>15638</v>
      </c>
      <c r="AD10" s="18">
        <f t="shared" si="1"/>
        <v>331.7072019999996</v>
      </c>
      <c r="AE10" s="10">
        <v>15969.707202</v>
      </c>
    </row>
    <row r="11" spans="1:32" x14ac:dyDescent="0.3">
      <c r="A11" s="8" t="s">
        <v>6</v>
      </c>
      <c r="B11" s="9">
        <v>18736</v>
      </c>
      <c r="C11" s="9">
        <v>251</v>
      </c>
      <c r="D11" s="9">
        <v>4624</v>
      </c>
      <c r="E11" s="9">
        <v>86</v>
      </c>
      <c r="F11" s="9"/>
      <c r="G11" s="9">
        <v>0</v>
      </c>
      <c r="H11" s="9">
        <v>1084</v>
      </c>
      <c r="I11" s="9">
        <v>763</v>
      </c>
      <c r="J11" s="9">
        <v>37</v>
      </c>
      <c r="K11" s="9">
        <v>109</v>
      </c>
      <c r="L11" s="9">
        <v>236</v>
      </c>
      <c r="M11" s="9">
        <v>5559</v>
      </c>
      <c r="N11" s="9">
        <v>139</v>
      </c>
      <c r="O11" s="9">
        <v>775</v>
      </c>
      <c r="P11" s="9">
        <v>2146</v>
      </c>
      <c r="Q11" s="9"/>
      <c r="R11" s="9">
        <v>5761</v>
      </c>
      <c r="S11" s="9">
        <v>211</v>
      </c>
      <c r="T11" s="9">
        <v>294</v>
      </c>
      <c r="U11" s="9">
        <v>9</v>
      </c>
      <c r="V11" s="9">
        <v>23</v>
      </c>
      <c r="W11" s="9">
        <v>8590</v>
      </c>
      <c r="X11" s="9">
        <v>4147</v>
      </c>
      <c r="Y11" s="9">
        <v>685</v>
      </c>
      <c r="Z11" s="9">
        <v>992</v>
      </c>
      <c r="AA11" s="9">
        <v>194</v>
      </c>
      <c r="AB11" s="9">
        <v>1114</v>
      </c>
      <c r="AC11" s="18">
        <f t="shared" si="0"/>
        <v>56565</v>
      </c>
      <c r="AD11" s="18">
        <f t="shared" si="1"/>
        <v>36976.136998999995</v>
      </c>
      <c r="AE11" s="10">
        <v>93541.136998999995</v>
      </c>
    </row>
    <row r="12" spans="1:32" x14ac:dyDescent="0.3">
      <c r="A12" s="8" t="s">
        <v>7</v>
      </c>
      <c r="B12" s="9">
        <v>30920</v>
      </c>
      <c r="C12" s="9">
        <v>1537</v>
      </c>
      <c r="D12" s="9">
        <v>2852</v>
      </c>
      <c r="E12" s="9">
        <v>222</v>
      </c>
      <c r="F12" s="9">
        <v>5</v>
      </c>
      <c r="G12" s="9">
        <v>389</v>
      </c>
      <c r="H12" s="9">
        <v>1213</v>
      </c>
      <c r="I12" s="9">
        <v>420</v>
      </c>
      <c r="J12" s="9">
        <v>78</v>
      </c>
      <c r="K12" s="9">
        <v>312</v>
      </c>
      <c r="L12" s="9">
        <v>428</v>
      </c>
      <c r="M12" s="9">
        <v>46479</v>
      </c>
      <c r="N12" s="9">
        <v>668</v>
      </c>
      <c r="O12" s="9">
        <v>1518</v>
      </c>
      <c r="P12" s="9">
        <v>466</v>
      </c>
      <c r="Q12" s="9"/>
      <c r="R12" s="9">
        <v>18164</v>
      </c>
      <c r="S12" s="9">
        <v>269</v>
      </c>
      <c r="T12" s="9">
        <v>228</v>
      </c>
      <c r="U12" s="9">
        <v>239</v>
      </c>
      <c r="V12" s="9">
        <v>22</v>
      </c>
      <c r="W12" s="9">
        <v>11703</v>
      </c>
      <c r="X12" s="9">
        <v>2763</v>
      </c>
      <c r="Y12" s="9">
        <v>3306</v>
      </c>
      <c r="Z12" s="9">
        <v>1304</v>
      </c>
      <c r="AA12" s="9">
        <v>2367</v>
      </c>
      <c r="AB12" s="9">
        <v>1711</v>
      </c>
      <c r="AC12" s="18">
        <f t="shared" si="0"/>
        <v>129583</v>
      </c>
      <c r="AD12" s="18">
        <f t="shared" si="1"/>
        <v>20372.491405999986</v>
      </c>
      <c r="AE12" s="10">
        <v>149955.49140599999</v>
      </c>
    </row>
    <row r="13" spans="1:32" x14ac:dyDescent="0.3">
      <c r="A13" s="8" t="s">
        <v>8</v>
      </c>
      <c r="B13" s="9">
        <v>89086</v>
      </c>
      <c r="C13" s="9">
        <v>6791</v>
      </c>
      <c r="D13" s="9">
        <v>11775</v>
      </c>
      <c r="E13" s="9">
        <v>57</v>
      </c>
      <c r="F13" s="9">
        <v>0</v>
      </c>
      <c r="G13" s="9">
        <v>1173</v>
      </c>
      <c r="H13" s="9">
        <v>3062</v>
      </c>
      <c r="I13" s="9">
        <v>1539</v>
      </c>
      <c r="J13" s="9">
        <v>474</v>
      </c>
      <c r="K13" s="9">
        <v>144</v>
      </c>
      <c r="L13" s="9">
        <v>2506</v>
      </c>
      <c r="M13" s="9">
        <v>102659</v>
      </c>
      <c r="N13" s="9">
        <v>150</v>
      </c>
      <c r="O13" s="9">
        <v>2362</v>
      </c>
      <c r="P13" s="9">
        <v>1257</v>
      </c>
      <c r="Q13" s="9"/>
      <c r="R13" s="9">
        <v>11127</v>
      </c>
      <c r="S13" s="9">
        <v>590</v>
      </c>
      <c r="T13" s="9">
        <v>362</v>
      </c>
      <c r="U13" s="9">
        <v>295</v>
      </c>
      <c r="V13" s="9">
        <v>48</v>
      </c>
      <c r="W13" s="9">
        <v>38823</v>
      </c>
      <c r="X13" s="9">
        <v>13834</v>
      </c>
      <c r="Y13" s="9">
        <v>11003</v>
      </c>
      <c r="Z13" s="9">
        <v>3772</v>
      </c>
      <c r="AA13" s="9">
        <v>426</v>
      </c>
      <c r="AB13" s="9">
        <v>4249</v>
      </c>
      <c r="AC13" s="18">
        <f t="shared" si="0"/>
        <v>307564</v>
      </c>
      <c r="AD13" s="18">
        <f t="shared" si="1"/>
        <v>45410.608435999951</v>
      </c>
      <c r="AE13" s="10">
        <v>352974.60843599995</v>
      </c>
    </row>
    <row r="14" spans="1:32" x14ac:dyDescent="0.3">
      <c r="A14" s="8" t="s">
        <v>9</v>
      </c>
      <c r="B14" s="9">
        <v>7414</v>
      </c>
      <c r="C14" s="9">
        <v>264</v>
      </c>
      <c r="D14" s="9">
        <v>2081</v>
      </c>
      <c r="E14" s="9">
        <v>3</v>
      </c>
      <c r="F14" s="9"/>
      <c r="G14" s="9">
        <v>61</v>
      </c>
      <c r="H14" s="9">
        <v>435</v>
      </c>
      <c r="I14" s="9">
        <v>226</v>
      </c>
      <c r="J14" s="9">
        <v>15</v>
      </c>
      <c r="K14" s="9">
        <v>6</v>
      </c>
      <c r="L14" s="9">
        <v>33</v>
      </c>
      <c r="M14" s="9">
        <v>7069</v>
      </c>
      <c r="N14" s="9">
        <v>20</v>
      </c>
      <c r="O14" s="9">
        <v>159</v>
      </c>
      <c r="P14" s="9">
        <v>679</v>
      </c>
      <c r="Q14" s="9"/>
      <c r="R14" s="9">
        <v>3930</v>
      </c>
      <c r="S14" s="9">
        <v>32</v>
      </c>
      <c r="T14" s="9">
        <v>61</v>
      </c>
      <c r="U14" s="9">
        <v>67</v>
      </c>
      <c r="V14" s="9">
        <v>105</v>
      </c>
      <c r="W14" s="9">
        <v>5154</v>
      </c>
      <c r="X14" s="9">
        <v>1280</v>
      </c>
      <c r="Y14" s="9">
        <v>1336</v>
      </c>
      <c r="Z14" s="9">
        <v>445</v>
      </c>
      <c r="AA14" s="9">
        <v>11</v>
      </c>
      <c r="AB14" s="9">
        <v>589</v>
      </c>
      <c r="AC14" s="18">
        <f t="shared" si="0"/>
        <v>31475</v>
      </c>
      <c r="AD14" s="18">
        <f t="shared" si="1"/>
        <v>15456.033974999998</v>
      </c>
      <c r="AE14" s="10">
        <v>46931.033974999998</v>
      </c>
    </row>
    <row r="15" spans="1:32" x14ac:dyDescent="0.3">
      <c r="A15" s="8" t="s">
        <v>10</v>
      </c>
      <c r="B15" s="9">
        <v>93926</v>
      </c>
      <c r="C15" s="9">
        <v>764</v>
      </c>
      <c r="D15" s="9">
        <v>8823</v>
      </c>
      <c r="E15" s="9">
        <v>47</v>
      </c>
      <c r="F15" s="9">
        <v>0</v>
      </c>
      <c r="G15" s="9">
        <v>368</v>
      </c>
      <c r="H15" s="9">
        <v>63</v>
      </c>
      <c r="I15" s="9"/>
      <c r="J15" s="9">
        <v>112</v>
      </c>
      <c r="K15" s="9">
        <v>44</v>
      </c>
      <c r="L15" s="9">
        <v>398</v>
      </c>
      <c r="M15" s="9">
        <v>19891</v>
      </c>
      <c r="N15" s="9">
        <v>74</v>
      </c>
      <c r="O15" s="9">
        <v>760</v>
      </c>
      <c r="P15" s="9">
        <v>9241</v>
      </c>
      <c r="Q15" s="9"/>
      <c r="R15" s="9">
        <v>4837</v>
      </c>
      <c r="S15" s="9">
        <v>17</v>
      </c>
      <c r="T15" s="9">
        <v>54</v>
      </c>
      <c r="U15" s="9">
        <v>140</v>
      </c>
      <c r="V15" s="9">
        <v>129</v>
      </c>
      <c r="W15" s="9">
        <v>13210</v>
      </c>
      <c r="X15" s="9">
        <v>3766</v>
      </c>
      <c r="Y15" s="9">
        <v>32725</v>
      </c>
      <c r="Z15" s="9">
        <v>478</v>
      </c>
      <c r="AA15" s="9">
        <v>223</v>
      </c>
      <c r="AB15" s="9">
        <v>1363</v>
      </c>
      <c r="AC15" s="18">
        <f t="shared" si="0"/>
        <v>191453</v>
      </c>
      <c r="AD15" s="18">
        <f t="shared" si="1"/>
        <v>125390.22341999999</v>
      </c>
      <c r="AE15" s="10">
        <v>316843.22341999999</v>
      </c>
    </row>
    <row r="16" spans="1:32" x14ac:dyDescent="0.3">
      <c r="A16" s="8" t="s">
        <v>11</v>
      </c>
      <c r="B16" s="9">
        <v>109817</v>
      </c>
      <c r="C16" s="9">
        <v>1985</v>
      </c>
      <c r="D16" s="9">
        <v>16100</v>
      </c>
      <c r="E16" s="9">
        <v>694</v>
      </c>
      <c r="F16" s="9">
        <v>337</v>
      </c>
      <c r="G16" s="9">
        <v>542</v>
      </c>
      <c r="H16" s="9">
        <v>12624</v>
      </c>
      <c r="I16" s="9">
        <v>3183</v>
      </c>
      <c r="J16" s="9">
        <v>293</v>
      </c>
      <c r="K16" s="9">
        <v>270</v>
      </c>
      <c r="L16" s="9">
        <v>5472</v>
      </c>
      <c r="M16" s="9">
        <v>46564</v>
      </c>
      <c r="N16" s="9">
        <v>1110</v>
      </c>
      <c r="O16" s="9">
        <v>2707</v>
      </c>
      <c r="P16" s="9">
        <v>6770</v>
      </c>
      <c r="Q16" s="9">
        <v>1</v>
      </c>
      <c r="R16" s="9">
        <v>8479</v>
      </c>
      <c r="S16" s="9">
        <v>1299</v>
      </c>
      <c r="T16" s="9">
        <v>2057</v>
      </c>
      <c r="U16" s="9">
        <v>95</v>
      </c>
      <c r="V16" s="9">
        <v>269</v>
      </c>
      <c r="W16" s="9">
        <v>65313</v>
      </c>
      <c r="X16" s="9">
        <v>22217</v>
      </c>
      <c r="Y16" s="9">
        <v>22884</v>
      </c>
      <c r="Z16" s="9">
        <v>4733</v>
      </c>
      <c r="AA16" s="9">
        <v>1496</v>
      </c>
      <c r="AB16" s="9">
        <v>10895</v>
      </c>
      <c r="AC16" s="18">
        <f t="shared" si="0"/>
        <v>348206</v>
      </c>
      <c r="AD16" s="18">
        <f t="shared" si="1"/>
        <v>152313.52781900001</v>
      </c>
      <c r="AE16" s="10">
        <v>500519.52781900001</v>
      </c>
    </row>
    <row r="17" spans="1:31" x14ac:dyDescent="0.3">
      <c r="A17" s="8" t="s">
        <v>12</v>
      </c>
      <c r="B17" s="9">
        <v>19321</v>
      </c>
      <c r="C17" s="9">
        <v>980</v>
      </c>
      <c r="D17" s="9">
        <v>1836</v>
      </c>
      <c r="E17" s="9">
        <v>68</v>
      </c>
      <c r="F17" s="9">
        <v>0</v>
      </c>
      <c r="G17" s="9">
        <v>109</v>
      </c>
      <c r="H17" s="9">
        <v>385</v>
      </c>
      <c r="I17" s="9">
        <v>7</v>
      </c>
      <c r="J17" s="9"/>
      <c r="K17" s="9">
        <v>2</v>
      </c>
      <c r="L17" s="9">
        <v>240</v>
      </c>
      <c r="M17" s="9">
        <v>23434</v>
      </c>
      <c r="N17" s="9">
        <v>19</v>
      </c>
      <c r="O17" s="9">
        <v>95</v>
      </c>
      <c r="P17" s="9">
        <v>192</v>
      </c>
      <c r="Q17" s="9"/>
      <c r="R17" s="9">
        <v>4120</v>
      </c>
      <c r="S17" s="9">
        <v>16</v>
      </c>
      <c r="T17" s="9">
        <v>1</v>
      </c>
      <c r="U17" s="9">
        <v>31</v>
      </c>
      <c r="V17" s="9">
        <v>0</v>
      </c>
      <c r="W17" s="9">
        <v>9177</v>
      </c>
      <c r="X17" s="9">
        <v>7395</v>
      </c>
      <c r="Y17" s="9">
        <v>981</v>
      </c>
      <c r="Z17" s="9">
        <v>663</v>
      </c>
      <c r="AA17" s="9">
        <v>281</v>
      </c>
      <c r="AB17" s="9">
        <v>1296</v>
      </c>
      <c r="AC17" s="18">
        <f t="shared" si="0"/>
        <v>70649</v>
      </c>
      <c r="AD17" s="18">
        <f t="shared" si="1"/>
        <v>5249.079791000011</v>
      </c>
      <c r="AE17" s="10">
        <v>75898.079791000011</v>
      </c>
    </row>
    <row r="18" spans="1:31" x14ac:dyDescent="0.3">
      <c r="A18" s="8" t="s">
        <v>13</v>
      </c>
      <c r="B18" s="9">
        <v>8391</v>
      </c>
      <c r="C18" s="9">
        <v>210</v>
      </c>
      <c r="D18" s="9">
        <v>501</v>
      </c>
      <c r="E18" s="9">
        <v>74</v>
      </c>
      <c r="F18" s="9"/>
      <c r="G18" s="9">
        <v>20</v>
      </c>
      <c r="H18" s="9">
        <v>955</v>
      </c>
      <c r="I18" s="9">
        <v>258</v>
      </c>
      <c r="J18" s="9">
        <v>19</v>
      </c>
      <c r="K18" s="9">
        <v>2</v>
      </c>
      <c r="L18" s="9">
        <v>412</v>
      </c>
      <c r="M18" s="9">
        <v>6556</v>
      </c>
      <c r="N18" s="9">
        <v>73</v>
      </c>
      <c r="O18" s="9">
        <v>2</v>
      </c>
      <c r="P18" s="9">
        <v>117</v>
      </c>
      <c r="Q18" s="9">
        <v>0</v>
      </c>
      <c r="R18" s="9">
        <v>1796</v>
      </c>
      <c r="S18" s="9">
        <v>13</v>
      </c>
      <c r="T18" s="9">
        <v>16</v>
      </c>
      <c r="U18" s="9">
        <v>3</v>
      </c>
      <c r="V18" s="9">
        <v>5</v>
      </c>
      <c r="W18" s="9">
        <v>467</v>
      </c>
      <c r="X18" s="9">
        <v>426</v>
      </c>
      <c r="Y18" s="9">
        <v>1431</v>
      </c>
      <c r="Z18" s="9">
        <v>130</v>
      </c>
      <c r="AA18" s="9">
        <v>51</v>
      </c>
      <c r="AB18" s="9">
        <v>173</v>
      </c>
      <c r="AC18" s="18">
        <f t="shared" si="0"/>
        <v>22101</v>
      </c>
      <c r="AD18" s="18">
        <f t="shared" si="1"/>
        <v>759.49254899999869</v>
      </c>
      <c r="AE18" s="10">
        <v>22860.492548999999</v>
      </c>
    </row>
    <row r="19" spans="1:31" x14ac:dyDescent="0.3">
      <c r="A19" s="8" t="s">
        <v>14</v>
      </c>
      <c r="B19" s="9">
        <v>2221</v>
      </c>
      <c r="C19" s="9">
        <v>140</v>
      </c>
      <c r="D19" s="9">
        <v>631</v>
      </c>
      <c r="E19" s="9">
        <v>5</v>
      </c>
      <c r="F19" s="9">
        <v>0</v>
      </c>
      <c r="G19" s="9">
        <v>2</v>
      </c>
      <c r="H19" s="9">
        <v>123</v>
      </c>
      <c r="I19" s="9">
        <v>143</v>
      </c>
      <c r="J19" s="9"/>
      <c r="K19" s="9"/>
      <c r="L19" s="9">
        <v>127</v>
      </c>
      <c r="M19" s="9">
        <v>2855</v>
      </c>
      <c r="N19" s="9">
        <v>9</v>
      </c>
      <c r="O19" s="9">
        <v>76</v>
      </c>
      <c r="P19" s="9">
        <v>428</v>
      </c>
      <c r="Q19" s="9"/>
      <c r="R19" s="9">
        <v>667</v>
      </c>
      <c r="S19" s="9">
        <v>1</v>
      </c>
      <c r="T19" s="9">
        <v>0</v>
      </c>
      <c r="U19" s="9">
        <v>63</v>
      </c>
      <c r="V19" s="9">
        <v>0</v>
      </c>
      <c r="W19" s="9">
        <v>8026</v>
      </c>
      <c r="X19" s="9">
        <v>2152</v>
      </c>
      <c r="Y19" s="9">
        <v>2118</v>
      </c>
      <c r="Z19" s="9">
        <v>246</v>
      </c>
      <c r="AA19" s="9">
        <v>5</v>
      </c>
      <c r="AB19" s="9">
        <v>794</v>
      </c>
      <c r="AC19" s="18">
        <f t="shared" si="0"/>
        <v>20832</v>
      </c>
      <c r="AD19" s="18">
        <f t="shared" si="1"/>
        <v>16889.456659999996</v>
      </c>
      <c r="AE19" s="10">
        <v>37721.456659999996</v>
      </c>
    </row>
    <row r="20" spans="1:31" x14ac:dyDescent="0.3">
      <c r="A20" s="8" t="s">
        <v>15</v>
      </c>
      <c r="B20" s="9">
        <v>83</v>
      </c>
      <c r="C20" s="9">
        <v>1</v>
      </c>
      <c r="D20" s="9">
        <v>19</v>
      </c>
      <c r="E20" s="9">
        <v>0</v>
      </c>
      <c r="F20" s="9"/>
      <c r="G20" s="9"/>
      <c r="H20" s="9">
        <v>2</v>
      </c>
      <c r="I20" s="9">
        <v>2</v>
      </c>
      <c r="J20" s="9"/>
      <c r="K20" s="9">
        <v>3</v>
      </c>
      <c r="L20" s="9"/>
      <c r="M20" s="9">
        <v>1358</v>
      </c>
      <c r="N20" s="9">
        <v>0</v>
      </c>
      <c r="O20" s="9">
        <v>0</v>
      </c>
      <c r="P20" s="9">
        <v>1</v>
      </c>
      <c r="Q20" s="9">
        <v>0</v>
      </c>
      <c r="R20" s="9">
        <v>138</v>
      </c>
      <c r="S20" s="9">
        <v>2</v>
      </c>
      <c r="T20" s="9">
        <v>0</v>
      </c>
      <c r="U20" s="9"/>
      <c r="V20" s="9">
        <v>1</v>
      </c>
      <c r="W20" s="9">
        <v>28</v>
      </c>
      <c r="X20" s="9">
        <v>10</v>
      </c>
      <c r="Y20" s="9">
        <v>314</v>
      </c>
      <c r="Z20" s="9">
        <v>58</v>
      </c>
      <c r="AA20" s="9">
        <v>0</v>
      </c>
      <c r="AB20" s="9">
        <v>3</v>
      </c>
      <c r="AC20" s="18">
        <f t="shared" si="0"/>
        <v>2023</v>
      </c>
      <c r="AD20" s="18">
        <f t="shared" si="1"/>
        <v>47.742087999999967</v>
      </c>
      <c r="AE20" s="10">
        <v>2070.742088</v>
      </c>
    </row>
    <row r="21" spans="1:31" x14ac:dyDescent="0.3">
      <c r="A21" s="8" t="s">
        <v>16</v>
      </c>
      <c r="B21" s="9">
        <v>3913</v>
      </c>
      <c r="C21" s="9">
        <v>222</v>
      </c>
      <c r="D21" s="9">
        <v>359</v>
      </c>
      <c r="E21" s="9">
        <v>1</v>
      </c>
      <c r="F21" s="9"/>
      <c r="G21" s="9">
        <v>117</v>
      </c>
      <c r="H21" s="9">
        <v>4</v>
      </c>
      <c r="I21" s="9"/>
      <c r="J21" s="9">
        <v>37</v>
      </c>
      <c r="K21" s="9">
        <v>3</v>
      </c>
      <c r="L21" s="9">
        <v>0</v>
      </c>
      <c r="M21" s="9">
        <v>2435</v>
      </c>
      <c r="N21" s="9">
        <v>233</v>
      </c>
      <c r="O21" s="9">
        <v>3</v>
      </c>
      <c r="P21" s="9">
        <v>547</v>
      </c>
      <c r="Q21" s="9">
        <v>0</v>
      </c>
      <c r="R21" s="9">
        <v>2328</v>
      </c>
      <c r="S21" s="9"/>
      <c r="T21" s="9">
        <v>0</v>
      </c>
      <c r="U21" s="9">
        <v>4</v>
      </c>
      <c r="V21" s="9">
        <v>0</v>
      </c>
      <c r="W21" s="9">
        <v>6272</v>
      </c>
      <c r="X21" s="9">
        <v>84</v>
      </c>
      <c r="Y21" s="9">
        <v>2051</v>
      </c>
      <c r="Z21" s="9">
        <v>3</v>
      </c>
      <c r="AA21" s="9">
        <v>23</v>
      </c>
      <c r="AB21" s="9">
        <v>18</v>
      </c>
      <c r="AC21" s="18">
        <f t="shared" si="0"/>
        <v>18657</v>
      </c>
      <c r="AD21" s="18">
        <f t="shared" si="1"/>
        <v>561.93396900000153</v>
      </c>
      <c r="AE21" s="10">
        <v>19218.933969000002</v>
      </c>
    </row>
    <row r="22" spans="1:31" x14ac:dyDescent="0.3">
      <c r="A22" s="8" t="s">
        <v>17</v>
      </c>
      <c r="B22" s="9">
        <v>169166</v>
      </c>
      <c r="C22" s="9">
        <v>12641</v>
      </c>
      <c r="D22" s="9">
        <v>9927</v>
      </c>
      <c r="E22" s="9">
        <v>1794</v>
      </c>
      <c r="F22" s="9">
        <v>299</v>
      </c>
      <c r="G22" s="9">
        <v>1005</v>
      </c>
      <c r="H22" s="9">
        <v>13093</v>
      </c>
      <c r="I22" s="9">
        <v>4183</v>
      </c>
      <c r="J22" s="9">
        <v>180</v>
      </c>
      <c r="K22" s="9">
        <v>430</v>
      </c>
      <c r="L22" s="9">
        <v>11873</v>
      </c>
      <c r="M22" s="9">
        <v>119766</v>
      </c>
      <c r="N22" s="9">
        <v>1876</v>
      </c>
      <c r="O22" s="9">
        <v>7135</v>
      </c>
      <c r="P22" s="9">
        <v>6013</v>
      </c>
      <c r="Q22" s="9">
        <v>0</v>
      </c>
      <c r="R22" s="9">
        <v>67217</v>
      </c>
      <c r="S22" s="9">
        <v>636</v>
      </c>
      <c r="T22" s="9">
        <v>1150</v>
      </c>
      <c r="U22" s="9">
        <v>148</v>
      </c>
      <c r="V22" s="9">
        <v>295</v>
      </c>
      <c r="W22" s="9">
        <v>54132</v>
      </c>
      <c r="X22" s="9">
        <v>32040</v>
      </c>
      <c r="Y22" s="9">
        <v>8966</v>
      </c>
      <c r="Z22" s="9">
        <v>12635</v>
      </c>
      <c r="AA22" s="9">
        <v>1523</v>
      </c>
      <c r="AB22" s="9">
        <v>25620</v>
      </c>
      <c r="AC22" s="18">
        <f t="shared" si="0"/>
        <v>563743</v>
      </c>
      <c r="AD22" s="18">
        <f t="shared" si="1"/>
        <v>150759.51618700009</v>
      </c>
      <c r="AE22" s="10">
        <v>714502.51618700009</v>
      </c>
    </row>
    <row r="23" spans="1:31" x14ac:dyDescent="0.3">
      <c r="A23" s="8" t="s">
        <v>18</v>
      </c>
      <c r="B23" s="9">
        <v>12773</v>
      </c>
      <c r="C23" s="9">
        <v>555</v>
      </c>
      <c r="D23" s="9">
        <v>6</v>
      </c>
      <c r="E23" s="9">
        <v>17</v>
      </c>
      <c r="F23" s="9"/>
      <c r="G23" s="9">
        <v>88</v>
      </c>
      <c r="H23" s="9">
        <v>1218</v>
      </c>
      <c r="I23" s="9"/>
      <c r="J23" s="9">
        <v>10</v>
      </c>
      <c r="K23" s="9">
        <v>3</v>
      </c>
      <c r="L23" s="9">
        <v>676</v>
      </c>
      <c r="M23" s="9">
        <v>2429</v>
      </c>
      <c r="N23" s="9">
        <v>333</v>
      </c>
      <c r="O23" s="9">
        <v>26</v>
      </c>
      <c r="P23" s="9">
        <v>448</v>
      </c>
      <c r="Q23" s="9"/>
      <c r="R23" s="9">
        <v>902</v>
      </c>
      <c r="S23" s="9">
        <v>136</v>
      </c>
      <c r="T23" s="9">
        <v>9</v>
      </c>
      <c r="U23" s="9">
        <v>54</v>
      </c>
      <c r="V23" s="9"/>
      <c r="W23" s="9">
        <v>1400</v>
      </c>
      <c r="X23" s="9">
        <v>339</v>
      </c>
      <c r="Y23" s="9">
        <v>557</v>
      </c>
      <c r="Z23" s="9">
        <v>580</v>
      </c>
      <c r="AA23" s="9">
        <v>630</v>
      </c>
      <c r="AB23" s="9">
        <v>3313</v>
      </c>
      <c r="AC23" s="18">
        <f t="shared" si="0"/>
        <v>26502</v>
      </c>
      <c r="AD23" s="18">
        <f t="shared" si="1"/>
        <v>8358.0706100000025</v>
      </c>
      <c r="AE23" s="10">
        <v>34860.070610000002</v>
      </c>
    </row>
    <row r="24" spans="1:31" x14ac:dyDescent="0.3">
      <c r="A24" s="8" t="s">
        <v>19</v>
      </c>
      <c r="B24" s="9">
        <v>41508</v>
      </c>
      <c r="C24" s="9">
        <v>6</v>
      </c>
      <c r="D24" s="9">
        <v>25788</v>
      </c>
      <c r="E24" s="9">
        <v>606</v>
      </c>
      <c r="F24" s="9">
        <v>105</v>
      </c>
      <c r="G24" s="9">
        <v>294</v>
      </c>
      <c r="H24" s="9">
        <v>1280</v>
      </c>
      <c r="I24" s="9">
        <v>33</v>
      </c>
      <c r="J24" s="9">
        <v>208</v>
      </c>
      <c r="K24" s="9">
        <v>80</v>
      </c>
      <c r="L24" s="9">
        <v>155</v>
      </c>
      <c r="M24" s="9">
        <v>97087</v>
      </c>
      <c r="N24" s="9">
        <v>473</v>
      </c>
      <c r="O24" s="9">
        <v>1423</v>
      </c>
      <c r="P24" s="9">
        <v>593</v>
      </c>
      <c r="Q24" s="9">
        <v>0</v>
      </c>
      <c r="R24" s="9">
        <v>16020</v>
      </c>
      <c r="S24" s="9">
        <v>4</v>
      </c>
      <c r="T24" s="9">
        <v>107</v>
      </c>
      <c r="U24" s="9">
        <v>42</v>
      </c>
      <c r="V24" s="9">
        <v>6</v>
      </c>
      <c r="W24" s="9">
        <v>9214</v>
      </c>
      <c r="X24" s="9">
        <v>12392</v>
      </c>
      <c r="Y24" s="9">
        <v>142895</v>
      </c>
      <c r="Z24" s="9">
        <v>3860</v>
      </c>
      <c r="AA24" s="9">
        <v>504</v>
      </c>
      <c r="AB24" s="9">
        <v>60</v>
      </c>
      <c r="AC24" s="18">
        <f t="shared" si="0"/>
        <v>354743</v>
      </c>
      <c r="AD24" s="18">
        <f t="shared" si="1"/>
        <v>11653.201405</v>
      </c>
      <c r="AE24" s="10">
        <v>366396.201405</v>
      </c>
    </row>
    <row r="25" spans="1:31" x14ac:dyDescent="0.3">
      <c r="A25" s="8" t="s">
        <v>20</v>
      </c>
      <c r="B25" s="9">
        <v>299645</v>
      </c>
      <c r="C25" s="9">
        <v>12284</v>
      </c>
      <c r="D25" s="9">
        <v>8662</v>
      </c>
      <c r="E25" s="9">
        <v>69</v>
      </c>
      <c r="F25" s="9">
        <v>6</v>
      </c>
      <c r="G25" s="9">
        <v>882</v>
      </c>
      <c r="H25" s="9">
        <v>17063</v>
      </c>
      <c r="I25" s="9">
        <v>6733</v>
      </c>
      <c r="J25" s="9">
        <v>368</v>
      </c>
      <c r="K25" s="9">
        <v>154</v>
      </c>
      <c r="L25" s="9">
        <v>588</v>
      </c>
      <c r="M25" s="9">
        <v>52732</v>
      </c>
      <c r="N25" s="9">
        <v>54</v>
      </c>
      <c r="O25" s="9">
        <v>8542</v>
      </c>
      <c r="P25" s="9">
        <v>3712</v>
      </c>
      <c r="Q25" s="9"/>
      <c r="R25" s="9">
        <v>11474</v>
      </c>
      <c r="S25" s="9">
        <v>1411</v>
      </c>
      <c r="T25" s="9">
        <v>758</v>
      </c>
      <c r="U25" s="9">
        <v>293</v>
      </c>
      <c r="V25" s="9">
        <v>93</v>
      </c>
      <c r="W25" s="9">
        <v>64148</v>
      </c>
      <c r="X25" s="9">
        <v>26037</v>
      </c>
      <c r="Y25" s="9">
        <v>3874</v>
      </c>
      <c r="Z25" s="9">
        <v>27832</v>
      </c>
      <c r="AA25" s="9">
        <v>3595</v>
      </c>
      <c r="AB25" s="9">
        <v>21953</v>
      </c>
      <c r="AC25" s="18">
        <f t="shared" si="0"/>
        <v>572962</v>
      </c>
      <c r="AD25" s="18">
        <f t="shared" si="1"/>
        <v>121287.52506100002</v>
      </c>
      <c r="AE25" s="10">
        <v>694249.52506100002</v>
      </c>
    </row>
    <row r="26" spans="1:31" x14ac:dyDescent="0.3">
      <c r="A26" s="8" t="s">
        <v>21</v>
      </c>
      <c r="B26" s="9">
        <v>254220</v>
      </c>
      <c r="C26" s="9">
        <v>11067</v>
      </c>
      <c r="D26" s="9">
        <v>13296</v>
      </c>
      <c r="E26" s="9">
        <v>363</v>
      </c>
      <c r="F26" s="9">
        <v>10</v>
      </c>
      <c r="G26" s="9">
        <v>2412</v>
      </c>
      <c r="H26" s="9">
        <v>12556</v>
      </c>
      <c r="I26" s="9">
        <v>4196</v>
      </c>
      <c r="J26" s="9">
        <v>1084</v>
      </c>
      <c r="K26" s="9">
        <v>667</v>
      </c>
      <c r="L26" s="9">
        <v>5679</v>
      </c>
      <c r="M26" s="9">
        <v>102008</v>
      </c>
      <c r="N26" s="9">
        <v>689</v>
      </c>
      <c r="O26" s="9">
        <v>5558</v>
      </c>
      <c r="P26" s="9">
        <v>5878</v>
      </c>
      <c r="Q26" s="9"/>
      <c r="R26" s="9">
        <v>55229</v>
      </c>
      <c r="S26" s="9">
        <v>1620</v>
      </c>
      <c r="T26" s="9">
        <v>1938</v>
      </c>
      <c r="U26" s="9">
        <v>386</v>
      </c>
      <c r="V26" s="9">
        <v>157</v>
      </c>
      <c r="W26" s="9">
        <v>79345</v>
      </c>
      <c r="X26" s="9">
        <v>40483</v>
      </c>
      <c r="Y26" s="9">
        <v>19217</v>
      </c>
      <c r="Z26" s="9">
        <v>21869</v>
      </c>
      <c r="AA26" s="9">
        <v>7791</v>
      </c>
      <c r="AB26" s="9">
        <v>13580</v>
      </c>
      <c r="AC26" s="18">
        <f t="shared" si="0"/>
        <v>661298</v>
      </c>
      <c r="AD26" s="18">
        <f t="shared" si="1"/>
        <v>134370.55228799989</v>
      </c>
      <c r="AE26" s="10">
        <v>795668.55228799989</v>
      </c>
    </row>
    <row r="27" spans="1:31" x14ac:dyDescent="0.3">
      <c r="A27" s="8" t="s">
        <v>22</v>
      </c>
      <c r="B27" s="9">
        <v>4075</v>
      </c>
      <c r="C27" s="9">
        <v>65</v>
      </c>
      <c r="D27" s="9">
        <v>341</v>
      </c>
      <c r="E27" s="9">
        <v>8</v>
      </c>
      <c r="F27" s="9"/>
      <c r="G27" s="9">
        <v>32</v>
      </c>
      <c r="H27" s="9">
        <v>38</v>
      </c>
      <c r="I27" s="9"/>
      <c r="J27" s="9">
        <v>6</v>
      </c>
      <c r="K27" s="9">
        <v>4</v>
      </c>
      <c r="L27" s="9">
        <v>0</v>
      </c>
      <c r="M27" s="9">
        <v>4902</v>
      </c>
      <c r="N27" s="9">
        <v>32</v>
      </c>
      <c r="O27" s="9">
        <v>2</v>
      </c>
      <c r="P27" s="9">
        <v>406</v>
      </c>
      <c r="Q27" s="9"/>
      <c r="R27" s="9">
        <v>412</v>
      </c>
      <c r="S27" s="9"/>
      <c r="T27" s="9">
        <v>7</v>
      </c>
      <c r="U27" s="9">
        <v>5</v>
      </c>
      <c r="V27" s="9">
        <v>8</v>
      </c>
      <c r="W27" s="9">
        <v>1181</v>
      </c>
      <c r="X27" s="9">
        <v>180</v>
      </c>
      <c r="Y27" s="9">
        <v>10963</v>
      </c>
      <c r="Z27" s="9">
        <v>10</v>
      </c>
      <c r="AA27" s="9">
        <v>0</v>
      </c>
      <c r="AB27" s="9">
        <v>176</v>
      </c>
      <c r="AC27" s="18">
        <f t="shared" si="0"/>
        <v>22853</v>
      </c>
      <c r="AD27" s="18">
        <f t="shared" si="1"/>
        <v>3529.778250000003</v>
      </c>
      <c r="AE27" s="10">
        <v>26382.778250000003</v>
      </c>
    </row>
    <row r="28" spans="1:31" x14ac:dyDescent="0.3">
      <c r="A28" s="8" t="s">
        <v>23</v>
      </c>
      <c r="B28" s="9">
        <v>172275</v>
      </c>
      <c r="C28" s="9">
        <v>6588</v>
      </c>
      <c r="D28" s="9">
        <v>14102</v>
      </c>
      <c r="E28" s="9">
        <v>1609</v>
      </c>
      <c r="F28" s="9"/>
      <c r="G28" s="9">
        <v>1815</v>
      </c>
      <c r="H28" s="9">
        <v>12040</v>
      </c>
      <c r="I28" s="9">
        <v>5105</v>
      </c>
      <c r="J28" s="9">
        <v>983</v>
      </c>
      <c r="K28" s="9">
        <v>773</v>
      </c>
      <c r="L28" s="9">
        <v>7040</v>
      </c>
      <c r="M28" s="9">
        <v>83066</v>
      </c>
      <c r="N28" s="9">
        <v>238</v>
      </c>
      <c r="O28" s="9">
        <v>6256</v>
      </c>
      <c r="P28" s="9">
        <v>7951</v>
      </c>
      <c r="Q28" s="9"/>
      <c r="R28" s="9">
        <v>36196</v>
      </c>
      <c r="S28" s="9">
        <v>3811</v>
      </c>
      <c r="T28" s="9">
        <v>4825</v>
      </c>
      <c r="U28" s="9">
        <v>630</v>
      </c>
      <c r="V28" s="9">
        <v>257</v>
      </c>
      <c r="W28" s="9">
        <v>77101</v>
      </c>
      <c r="X28" s="9">
        <v>45978</v>
      </c>
      <c r="Y28" s="9">
        <v>21618</v>
      </c>
      <c r="Z28" s="9">
        <v>14674</v>
      </c>
      <c r="AA28" s="9">
        <v>9857</v>
      </c>
      <c r="AB28" s="9">
        <v>13976</v>
      </c>
      <c r="AC28" s="18">
        <f t="shared" si="0"/>
        <v>548764</v>
      </c>
      <c r="AD28" s="18">
        <f t="shared" si="1"/>
        <v>80505.152805999969</v>
      </c>
      <c r="AE28" s="10">
        <v>629269.15280599997</v>
      </c>
    </row>
    <row r="29" spans="1:31" x14ac:dyDescent="0.3">
      <c r="A29" s="8" t="s">
        <v>24</v>
      </c>
      <c r="B29" s="9">
        <v>24646</v>
      </c>
      <c r="C29" s="9">
        <v>9</v>
      </c>
      <c r="D29" s="9">
        <v>5749</v>
      </c>
      <c r="E29" s="9">
        <v>91</v>
      </c>
      <c r="F29" s="9"/>
      <c r="G29" s="9">
        <v>190</v>
      </c>
      <c r="H29" s="9">
        <v>758</v>
      </c>
      <c r="I29" s="9"/>
      <c r="J29" s="9"/>
      <c r="K29" s="9">
        <v>12</v>
      </c>
      <c r="L29" s="9">
        <v>252</v>
      </c>
      <c r="M29" s="9">
        <v>24709</v>
      </c>
      <c r="N29" s="9">
        <v>11</v>
      </c>
      <c r="O29" s="9">
        <v>8</v>
      </c>
      <c r="P29" s="9">
        <v>2396</v>
      </c>
      <c r="Q29" s="9"/>
      <c r="R29" s="9">
        <v>1461</v>
      </c>
      <c r="S29" s="9"/>
      <c r="T29" s="9">
        <v>4</v>
      </c>
      <c r="U29" s="9">
        <v>39</v>
      </c>
      <c r="V29" s="9">
        <v>743</v>
      </c>
      <c r="W29" s="9">
        <v>16379</v>
      </c>
      <c r="X29" s="9">
        <v>948</v>
      </c>
      <c r="Y29" s="9">
        <v>22346</v>
      </c>
      <c r="Z29" s="9">
        <v>155</v>
      </c>
      <c r="AA29" s="9">
        <v>16</v>
      </c>
      <c r="AB29" s="9">
        <v>257</v>
      </c>
      <c r="AC29" s="18">
        <f t="shared" si="0"/>
        <v>101179</v>
      </c>
      <c r="AD29" s="18">
        <f t="shared" si="1"/>
        <v>6059.6636329999747</v>
      </c>
      <c r="AE29" s="10">
        <v>107238.66363299997</v>
      </c>
    </row>
    <row r="30" spans="1:31" x14ac:dyDescent="0.3">
      <c r="A30" s="8" t="s">
        <v>25</v>
      </c>
      <c r="B30" s="9">
        <v>22459</v>
      </c>
      <c r="C30" s="9">
        <v>1528</v>
      </c>
      <c r="D30" s="9">
        <v>5036</v>
      </c>
      <c r="E30" s="9">
        <v>404</v>
      </c>
      <c r="F30" s="9">
        <v>16</v>
      </c>
      <c r="G30" s="9">
        <v>124</v>
      </c>
      <c r="H30" s="9">
        <v>1442</v>
      </c>
      <c r="I30" s="9">
        <v>120</v>
      </c>
      <c r="J30" s="9">
        <v>167</v>
      </c>
      <c r="K30" s="9">
        <v>12</v>
      </c>
      <c r="L30" s="9">
        <v>510</v>
      </c>
      <c r="M30" s="9">
        <v>35691</v>
      </c>
      <c r="N30" s="9">
        <v>282</v>
      </c>
      <c r="O30" s="9">
        <v>399</v>
      </c>
      <c r="P30" s="9">
        <v>907</v>
      </c>
      <c r="Q30" s="9">
        <v>0</v>
      </c>
      <c r="R30" s="9">
        <v>8071</v>
      </c>
      <c r="S30" s="9">
        <v>531</v>
      </c>
      <c r="T30" s="9">
        <v>222</v>
      </c>
      <c r="U30" s="9">
        <v>284</v>
      </c>
      <c r="V30" s="9">
        <v>61</v>
      </c>
      <c r="W30" s="9">
        <v>20026</v>
      </c>
      <c r="X30" s="9">
        <v>6499</v>
      </c>
      <c r="Y30" s="9">
        <v>26647</v>
      </c>
      <c r="Z30" s="9">
        <v>3416</v>
      </c>
      <c r="AA30" s="9">
        <v>669</v>
      </c>
      <c r="AB30" s="9">
        <v>3374</v>
      </c>
      <c r="AC30" s="18">
        <f t="shared" si="0"/>
        <v>138897</v>
      </c>
      <c r="AD30" s="18">
        <f t="shared" si="1"/>
        <v>39376.776262999978</v>
      </c>
      <c r="AE30" s="10">
        <v>178273.77626299998</v>
      </c>
    </row>
    <row r="31" spans="1:31" ht="15" thickBot="1" x14ac:dyDescent="0.35">
      <c r="A31" s="11" t="s">
        <v>26</v>
      </c>
      <c r="B31" s="12">
        <f t="shared" ref="B31:AD31" si="2">SUM(B8:B30)</f>
        <v>1411619</v>
      </c>
      <c r="C31" s="12">
        <f t="shared" si="2"/>
        <v>58404</v>
      </c>
      <c r="D31" s="12">
        <f t="shared" si="2"/>
        <v>134754</v>
      </c>
      <c r="E31" s="12">
        <f t="shared" si="2"/>
        <v>7952</v>
      </c>
      <c r="F31" s="12">
        <f t="shared" si="2"/>
        <v>778</v>
      </c>
      <c r="G31" s="12">
        <f t="shared" si="2"/>
        <v>10138</v>
      </c>
      <c r="H31" s="12">
        <f t="shared" si="2"/>
        <v>81044</v>
      </c>
      <c r="I31" s="12">
        <f t="shared" si="2"/>
        <v>27644</v>
      </c>
      <c r="J31" s="12">
        <f t="shared" si="2"/>
        <v>4114</v>
      </c>
      <c r="K31" s="12">
        <f t="shared" si="2"/>
        <v>3053</v>
      </c>
      <c r="L31" s="12">
        <f t="shared" si="2"/>
        <v>37451</v>
      </c>
      <c r="M31" s="12">
        <f t="shared" si="2"/>
        <v>814562</v>
      </c>
      <c r="N31" s="12">
        <f t="shared" si="2"/>
        <v>7253</v>
      </c>
      <c r="O31" s="12">
        <f t="shared" si="2"/>
        <v>39962</v>
      </c>
      <c r="P31" s="12">
        <f t="shared" si="2"/>
        <v>51011</v>
      </c>
      <c r="Q31" s="12">
        <f t="shared" si="2"/>
        <v>2</v>
      </c>
      <c r="R31" s="12">
        <f t="shared" si="2"/>
        <v>276411</v>
      </c>
      <c r="S31" s="12">
        <f t="shared" si="2"/>
        <v>11009</v>
      </c>
      <c r="T31" s="12">
        <f t="shared" si="2"/>
        <v>12103</v>
      </c>
      <c r="U31" s="12">
        <f t="shared" si="2"/>
        <v>2866</v>
      </c>
      <c r="V31" s="12">
        <f t="shared" si="2"/>
        <v>2518</v>
      </c>
      <c r="W31" s="12">
        <f t="shared" si="2"/>
        <v>496645</v>
      </c>
      <c r="X31" s="12">
        <f t="shared" si="2"/>
        <v>230017</v>
      </c>
      <c r="Y31" s="12">
        <f t="shared" si="2"/>
        <v>343317</v>
      </c>
      <c r="Z31" s="12">
        <f t="shared" si="2"/>
        <v>102901</v>
      </c>
      <c r="AA31" s="12">
        <f t="shared" si="2"/>
        <v>34127</v>
      </c>
      <c r="AB31" s="12">
        <f t="shared" si="2"/>
        <v>106013</v>
      </c>
      <c r="AC31" s="12">
        <f t="shared" si="2"/>
        <v>4307668</v>
      </c>
      <c r="AD31" s="12">
        <f t="shared" si="2"/>
        <v>1042200.0900849998</v>
      </c>
      <c r="AE31" s="12">
        <v>5349868.0900849998</v>
      </c>
    </row>
    <row r="32" spans="1:31" ht="15" thickTop="1" x14ac:dyDescent="0.3">
      <c r="A32" s="13" t="s">
        <v>27</v>
      </c>
      <c r="B32" s="13">
        <v>11070</v>
      </c>
      <c r="C32" s="13">
        <v>2213</v>
      </c>
      <c r="D32" s="13">
        <v>2141</v>
      </c>
      <c r="E32" s="13">
        <v>309</v>
      </c>
      <c r="F32" s="13">
        <v>4</v>
      </c>
      <c r="G32" s="13">
        <v>276</v>
      </c>
      <c r="H32" s="13">
        <v>2029</v>
      </c>
      <c r="I32" s="13">
        <v>360</v>
      </c>
      <c r="J32" s="13">
        <v>133</v>
      </c>
      <c r="K32" s="13">
        <v>320</v>
      </c>
      <c r="L32" s="13">
        <v>1380</v>
      </c>
      <c r="M32" s="13">
        <v>63987</v>
      </c>
      <c r="N32" s="13">
        <v>583</v>
      </c>
      <c r="O32" s="13">
        <v>673</v>
      </c>
      <c r="P32" s="13">
        <v>169</v>
      </c>
      <c r="Q32" s="13">
        <v>13</v>
      </c>
      <c r="R32" s="13">
        <v>6218</v>
      </c>
      <c r="S32" s="13">
        <v>192</v>
      </c>
      <c r="T32" s="13">
        <v>895</v>
      </c>
      <c r="U32" s="13">
        <v>228</v>
      </c>
      <c r="V32" s="13">
        <v>88</v>
      </c>
      <c r="W32" s="13">
        <v>27206</v>
      </c>
      <c r="X32" s="13">
        <v>2281</v>
      </c>
      <c r="Y32" s="13">
        <v>8340</v>
      </c>
      <c r="Z32" s="13">
        <v>913</v>
      </c>
      <c r="AA32" s="13">
        <v>1608</v>
      </c>
      <c r="AB32" s="13">
        <v>452</v>
      </c>
      <c r="AC32" s="18">
        <f t="shared" ref="AC32:AC60" si="3">SUM(B32:AB32)</f>
        <v>134081</v>
      </c>
      <c r="AD32" s="18">
        <f t="shared" ref="AD32:AD60" si="4">+AE32-AC32</f>
        <v>15615.840924999968</v>
      </c>
      <c r="AE32" s="10">
        <v>149696.84092499997</v>
      </c>
    </row>
    <row r="33" spans="1:31" x14ac:dyDescent="0.3">
      <c r="A33" s="13" t="s">
        <v>28</v>
      </c>
      <c r="B33" s="13">
        <v>20355</v>
      </c>
      <c r="C33" s="13">
        <v>1362</v>
      </c>
      <c r="D33" s="13">
        <v>2372</v>
      </c>
      <c r="E33" s="13">
        <v>21</v>
      </c>
      <c r="F33" s="13">
        <v>5</v>
      </c>
      <c r="G33" s="13">
        <v>178</v>
      </c>
      <c r="H33" s="13">
        <v>268</v>
      </c>
      <c r="I33" s="13">
        <v>287</v>
      </c>
      <c r="J33" s="13">
        <v>102</v>
      </c>
      <c r="K33" s="13">
        <v>25</v>
      </c>
      <c r="L33" s="13">
        <v>131</v>
      </c>
      <c r="M33" s="13">
        <v>11682</v>
      </c>
      <c r="N33" s="13">
        <v>332</v>
      </c>
      <c r="O33" s="13">
        <v>492</v>
      </c>
      <c r="P33" s="13">
        <v>161</v>
      </c>
      <c r="Q33" s="13"/>
      <c r="R33" s="13">
        <v>7298</v>
      </c>
      <c r="S33" s="13">
        <v>108</v>
      </c>
      <c r="T33" s="13">
        <v>104</v>
      </c>
      <c r="U33" s="13">
        <v>103</v>
      </c>
      <c r="V33" s="13">
        <v>8</v>
      </c>
      <c r="W33" s="13">
        <v>2477</v>
      </c>
      <c r="X33" s="13">
        <v>2552</v>
      </c>
      <c r="Y33" s="13">
        <v>1232</v>
      </c>
      <c r="Z33" s="13">
        <v>1911</v>
      </c>
      <c r="AA33" s="13">
        <v>331</v>
      </c>
      <c r="AB33" s="13">
        <v>428</v>
      </c>
      <c r="AC33" s="18">
        <f t="shared" si="3"/>
        <v>54325</v>
      </c>
      <c r="AD33" s="18">
        <f t="shared" si="4"/>
        <v>5188.5386119999894</v>
      </c>
      <c r="AE33" s="10">
        <v>59513.538611999989</v>
      </c>
    </row>
    <row r="34" spans="1:31" x14ac:dyDescent="0.3">
      <c r="A34" s="13" t="s">
        <v>29</v>
      </c>
      <c r="B34" s="13">
        <v>27285</v>
      </c>
      <c r="C34" s="13">
        <v>1133</v>
      </c>
      <c r="D34" s="13">
        <v>2020</v>
      </c>
      <c r="E34" s="13">
        <v>232</v>
      </c>
      <c r="F34" s="13"/>
      <c r="G34" s="13">
        <v>525</v>
      </c>
      <c r="H34" s="13">
        <v>353</v>
      </c>
      <c r="I34" s="13">
        <v>768</v>
      </c>
      <c r="J34" s="13">
        <v>346</v>
      </c>
      <c r="K34" s="13">
        <v>500</v>
      </c>
      <c r="L34" s="13">
        <v>549</v>
      </c>
      <c r="M34" s="13">
        <v>4570</v>
      </c>
      <c r="N34" s="13">
        <v>87</v>
      </c>
      <c r="O34" s="13">
        <v>671</v>
      </c>
      <c r="P34" s="13">
        <v>1007</v>
      </c>
      <c r="Q34" s="13">
        <v>1</v>
      </c>
      <c r="R34" s="13">
        <v>4472</v>
      </c>
      <c r="S34" s="13">
        <v>438</v>
      </c>
      <c r="T34" s="13">
        <v>250</v>
      </c>
      <c r="U34" s="13">
        <v>55</v>
      </c>
      <c r="V34" s="13">
        <v>33</v>
      </c>
      <c r="W34" s="13">
        <v>15018</v>
      </c>
      <c r="X34" s="13">
        <v>9134</v>
      </c>
      <c r="Y34" s="13">
        <v>1582</v>
      </c>
      <c r="Z34" s="13">
        <v>1227</v>
      </c>
      <c r="AA34" s="13">
        <v>593</v>
      </c>
      <c r="AB34" s="13">
        <v>508</v>
      </c>
      <c r="AC34" s="18">
        <f t="shared" si="3"/>
        <v>73357</v>
      </c>
      <c r="AD34" s="18">
        <f t="shared" si="4"/>
        <v>13522.482962000009</v>
      </c>
      <c r="AE34" s="10">
        <v>86879.482962000009</v>
      </c>
    </row>
    <row r="35" spans="1:31" x14ac:dyDescent="0.3">
      <c r="A35" s="13" t="s">
        <v>30</v>
      </c>
      <c r="B35" s="13">
        <v>26139</v>
      </c>
      <c r="C35" s="13">
        <v>1284</v>
      </c>
      <c r="D35" s="13">
        <v>2566</v>
      </c>
      <c r="E35" s="13">
        <v>168</v>
      </c>
      <c r="F35" s="13">
        <v>4</v>
      </c>
      <c r="G35" s="13">
        <v>160</v>
      </c>
      <c r="H35" s="13">
        <v>521</v>
      </c>
      <c r="I35" s="13">
        <v>844</v>
      </c>
      <c r="J35" s="13">
        <v>276</v>
      </c>
      <c r="K35" s="13">
        <v>1526</v>
      </c>
      <c r="L35" s="13">
        <v>1667</v>
      </c>
      <c r="M35" s="13">
        <v>16309</v>
      </c>
      <c r="N35" s="13">
        <v>603</v>
      </c>
      <c r="O35" s="13">
        <v>759</v>
      </c>
      <c r="P35" s="13">
        <v>141</v>
      </c>
      <c r="Q35" s="13"/>
      <c r="R35" s="13">
        <v>18822</v>
      </c>
      <c r="S35" s="13">
        <v>1141</v>
      </c>
      <c r="T35" s="13">
        <v>1951</v>
      </c>
      <c r="U35" s="13">
        <v>128</v>
      </c>
      <c r="V35" s="13">
        <v>83</v>
      </c>
      <c r="W35" s="13">
        <v>4970</v>
      </c>
      <c r="X35" s="13">
        <v>5288</v>
      </c>
      <c r="Y35" s="13">
        <v>5302</v>
      </c>
      <c r="Z35" s="13">
        <v>2260</v>
      </c>
      <c r="AA35" s="13">
        <v>840</v>
      </c>
      <c r="AB35" s="13">
        <v>777</v>
      </c>
      <c r="AC35" s="18">
        <f t="shared" si="3"/>
        <v>94529</v>
      </c>
      <c r="AD35" s="18">
        <f t="shared" si="4"/>
        <v>24857.740982000003</v>
      </c>
      <c r="AE35" s="10">
        <v>119386.740982</v>
      </c>
    </row>
    <row r="36" spans="1:31" x14ac:dyDescent="0.3">
      <c r="A36" s="13" t="s">
        <v>31</v>
      </c>
      <c r="B36" s="13">
        <v>5013</v>
      </c>
      <c r="C36" s="13">
        <v>187</v>
      </c>
      <c r="D36" s="13">
        <v>1294</v>
      </c>
      <c r="E36" s="13">
        <v>2</v>
      </c>
      <c r="F36" s="13">
        <v>1</v>
      </c>
      <c r="G36" s="13">
        <v>9</v>
      </c>
      <c r="H36" s="13">
        <v>402</v>
      </c>
      <c r="I36" s="13">
        <v>79</v>
      </c>
      <c r="J36" s="13">
        <v>15</v>
      </c>
      <c r="K36" s="13">
        <v>73</v>
      </c>
      <c r="L36" s="13">
        <v>139</v>
      </c>
      <c r="M36" s="13">
        <v>3168</v>
      </c>
      <c r="N36" s="13">
        <v>19</v>
      </c>
      <c r="O36" s="13">
        <v>6</v>
      </c>
      <c r="P36" s="13">
        <v>201</v>
      </c>
      <c r="Q36" s="13">
        <v>15</v>
      </c>
      <c r="R36" s="13">
        <v>2485</v>
      </c>
      <c r="S36" s="13">
        <v>29</v>
      </c>
      <c r="T36" s="13">
        <v>2</v>
      </c>
      <c r="U36" s="13">
        <v>33</v>
      </c>
      <c r="V36" s="13">
        <v>11</v>
      </c>
      <c r="W36" s="13">
        <v>2361</v>
      </c>
      <c r="X36" s="13">
        <v>504</v>
      </c>
      <c r="Y36" s="13">
        <v>1137</v>
      </c>
      <c r="Z36" s="13">
        <v>379</v>
      </c>
      <c r="AA36" s="13">
        <v>31</v>
      </c>
      <c r="AB36" s="13">
        <v>591</v>
      </c>
      <c r="AC36" s="18">
        <f t="shared" si="3"/>
        <v>18186</v>
      </c>
      <c r="AD36" s="18">
        <f t="shared" si="4"/>
        <v>8434.5847780000004</v>
      </c>
      <c r="AE36" s="10">
        <v>26620.584778</v>
      </c>
    </row>
    <row r="37" spans="1:31" x14ac:dyDescent="0.3">
      <c r="A37" s="13" t="s">
        <v>32</v>
      </c>
      <c r="B37" s="13">
        <v>16919</v>
      </c>
      <c r="C37" s="13">
        <v>255</v>
      </c>
      <c r="D37" s="13">
        <v>3216</v>
      </c>
      <c r="E37" s="13">
        <v>23</v>
      </c>
      <c r="F37" s="13"/>
      <c r="G37" s="13">
        <v>14</v>
      </c>
      <c r="H37" s="13">
        <v>342</v>
      </c>
      <c r="I37" s="13">
        <v>264</v>
      </c>
      <c r="J37" s="13">
        <v>27</v>
      </c>
      <c r="K37" s="13">
        <v>61</v>
      </c>
      <c r="L37" s="13">
        <v>596</v>
      </c>
      <c r="M37" s="13">
        <v>7923</v>
      </c>
      <c r="N37" s="13">
        <v>109</v>
      </c>
      <c r="O37" s="13">
        <v>295</v>
      </c>
      <c r="P37" s="13">
        <v>959</v>
      </c>
      <c r="Q37" s="13"/>
      <c r="R37" s="13">
        <v>3160</v>
      </c>
      <c r="S37" s="13">
        <v>142</v>
      </c>
      <c r="T37" s="13">
        <v>132</v>
      </c>
      <c r="U37" s="13">
        <v>194</v>
      </c>
      <c r="V37" s="13">
        <v>206</v>
      </c>
      <c r="W37" s="13">
        <v>4037</v>
      </c>
      <c r="X37" s="13">
        <v>3048</v>
      </c>
      <c r="Y37" s="13">
        <v>5568</v>
      </c>
      <c r="Z37" s="13">
        <v>593</v>
      </c>
      <c r="AA37" s="13">
        <v>119</v>
      </c>
      <c r="AB37" s="13">
        <v>1040</v>
      </c>
      <c r="AC37" s="18">
        <f t="shared" si="3"/>
        <v>49242</v>
      </c>
      <c r="AD37" s="18">
        <f t="shared" si="4"/>
        <v>44943.756015000021</v>
      </c>
      <c r="AE37" s="10">
        <v>94185.756015000021</v>
      </c>
    </row>
    <row r="38" spans="1:31" x14ac:dyDescent="0.3">
      <c r="A38" s="13" t="s">
        <v>33</v>
      </c>
      <c r="B38" s="13">
        <v>22359</v>
      </c>
      <c r="C38" s="13">
        <v>1044</v>
      </c>
      <c r="D38" s="13">
        <v>1537</v>
      </c>
      <c r="E38" s="13">
        <v>111</v>
      </c>
      <c r="F38" s="13"/>
      <c r="G38" s="13">
        <v>129</v>
      </c>
      <c r="H38" s="13">
        <v>189</v>
      </c>
      <c r="I38" s="13">
        <v>432</v>
      </c>
      <c r="J38" s="13">
        <v>121</v>
      </c>
      <c r="K38" s="13">
        <v>84</v>
      </c>
      <c r="L38" s="13">
        <v>65</v>
      </c>
      <c r="M38" s="13">
        <v>9964</v>
      </c>
      <c r="N38" s="13">
        <v>11</v>
      </c>
      <c r="O38" s="13">
        <v>317</v>
      </c>
      <c r="P38" s="13">
        <v>443</v>
      </c>
      <c r="Q38" s="13">
        <v>0</v>
      </c>
      <c r="R38" s="13">
        <v>2146</v>
      </c>
      <c r="S38" s="13">
        <v>91</v>
      </c>
      <c r="T38" s="13">
        <v>106</v>
      </c>
      <c r="U38" s="13">
        <v>19</v>
      </c>
      <c r="V38" s="13">
        <v>0</v>
      </c>
      <c r="W38" s="13">
        <v>10129</v>
      </c>
      <c r="X38" s="13">
        <v>1499</v>
      </c>
      <c r="Y38" s="13">
        <v>1364</v>
      </c>
      <c r="Z38" s="13">
        <v>814</v>
      </c>
      <c r="AA38" s="13">
        <v>387</v>
      </c>
      <c r="AB38" s="13">
        <v>342</v>
      </c>
      <c r="AC38" s="18">
        <f t="shared" si="3"/>
        <v>53703</v>
      </c>
      <c r="AD38" s="18">
        <f t="shared" si="4"/>
        <v>14127.489934999991</v>
      </c>
      <c r="AE38" s="10">
        <v>67830.489934999991</v>
      </c>
    </row>
    <row r="39" spans="1:31" x14ac:dyDescent="0.3">
      <c r="A39" s="13" t="s">
        <v>34</v>
      </c>
      <c r="B39" s="13">
        <v>81301</v>
      </c>
      <c r="C39" s="13">
        <v>8773</v>
      </c>
      <c r="D39" s="13">
        <v>7229</v>
      </c>
      <c r="E39" s="13">
        <v>34</v>
      </c>
      <c r="F39" s="13"/>
      <c r="G39" s="13">
        <v>842</v>
      </c>
      <c r="H39" s="13">
        <v>2391</v>
      </c>
      <c r="I39" s="13">
        <v>2208</v>
      </c>
      <c r="J39" s="13">
        <v>527</v>
      </c>
      <c r="K39" s="13">
        <v>44</v>
      </c>
      <c r="L39" s="13">
        <v>918</v>
      </c>
      <c r="M39" s="13">
        <v>46194</v>
      </c>
      <c r="N39" s="13">
        <v>1</v>
      </c>
      <c r="O39" s="13">
        <v>1859</v>
      </c>
      <c r="P39" s="13">
        <v>2372</v>
      </c>
      <c r="Q39" s="13">
        <v>1</v>
      </c>
      <c r="R39" s="13">
        <v>27088</v>
      </c>
      <c r="S39" s="13">
        <v>292</v>
      </c>
      <c r="T39" s="13">
        <v>515</v>
      </c>
      <c r="U39" s="13">
        <v>210</v>
      </c>
      <c r="V39" s="13">
        <v>1</v>
      </c>
      <c r="W39" s="13">
        <v>16945</v>
      </c>
      <c r="X39" s="13">
        <v>11839</v>
      </c>
      <c r="Y39" s="13">
        <v>14280</v>
      </c>
      <c r="Z39" s="13">
        <v>7573</v>
      </c>
      <c r="AA39" s="13">
        <v>357</v>
      </c>
      <c r="AB39" s="13">
        <v>4270</v>
      </c>
      <c r="AC39" s="18">
        <f t="shared" si="3"/>
        <v>238064</v>
      </c>
      <c r="AD39" s="18">
        <f t="shared" si="4"/>
        <v>40073.070880000014</v>
      </c>
      <c r="AE39" s="10">
        <v>278137.07088000001</v>
      </c>
    </row>
    <row r="40" spans="1:31" x14ac:dyDescent="0.3">
      <c r="A40" s="13" t="s">
        <v>35</v>
      </c>
      <c r="B40" s="13">
        <v>23</v>
      </c>
      <c r="C40" s="13">
        <v>0</v>
      </c>
      <c r="D40" s="13">
        <v>0</v>
      </c>
      <c r="E40" s="13">
        <v>2</v>
      </c>
      <c r="F40" s="13"/>
      <c r="G40" s="13">
        <v>0</v>
      </c>
      <c r="H40" s="13">
        <v>33</v>
      </c>
      <c r="I40" s="13">
        <v>0</v>
      </c>
      <c r="J40" s="13">
        <v>0</v>
      </c>
      <c r="K40" s="13"/>
      <c r="L40" s="13"/>
      <c r="M40" s="13">
        <v>317</v>
      </c>
      <c r="N40" s="13">
        <v>0</v>
      </c>
      <c r="O40" s="13">
        <v>0</v>
      </c>
      <c r="P40" s="13">
        <v>0</v>
      </c>
      <c r="Q40" s="13"/>
      <c r="R40" s="13">
        <v>132</v>
      </c>
      <c r="S40" s="13"/>
      <c r="T40" s="13"/>
      <c r="U40" s="13">
        <v>0</v>
      </c>
      <c r="V40" s="13">
        <v>0</v>
      </c>
      <c r="W40" s="13">
        <v>50</v>
      </c>
      <c r="X40" s="13">
        <v>3</v>
      </c>
      <c r="Y40" s="13">
        <v>12</v>
      </c>
      <c r="Z40" s="13"/>
      <c r="AA40" s="13">
        <v>0</v>
      </c>
      <c r="AB40" s="13">
        <v>0</v>
      </c>
      <c r="AC40" s="18">
        <f t="shared" si="3"/>
        <v>572</v>
      </c>
      <c r="AD40" s="18">
        <f t="shared" si="4"/>
        <v>221.90119099999993</v>
      </c>
      <c r="AE40" s="10">
        <v>793.90119099999993</v>
      </c>
    </row>
    <row r="41" spans="1:31" x14ac:dyDescent="0.3">
      <c r="A41" s="13" t="s">
        <v>36</v>
      </c>
      <c r="B41" s="13">
        <v>111</v>
      </c>
      <c r="C41" s="13">
        <v>4</v>
      </c>
      <c r="D41" s="13">
        <v>142</v>
      </c>
      <c r="E41" s="13">
        <v>3</v>
      </c>
      <c r="F41" s="13"/>
      <c r="G41" s="13">
        <v>0</v>
      </c>
      <c r="H41" s="13">
        <v>137</v>
      </c>
      <c r="I41" s="13"/>
      <c r="J41" s="13">
        <v>1</v>
      </c>
      <c r="K41" s="13">
        <v>0</v>
      </c>
      <c r="L41" s="13">
        <v>1</v>
      </c>
      <c r="M41" s="13">
        <v>2312</v>
      </c>
      <c r="N41" s="13">
        <v>1</v>
      </c>
      <c r="O41" s="13">
        <v>0</v>
      </c>
      <c r="P41" s="13">
        <v>14</v>
      </c>
      <c r="Q41" s="13"/>
      <c r="R41" s="13">
        <v>313</v>
      </c>
      <c r="S41" s="13"/>
      <c r="T41" s="13"/>
      <c r="U41" s="13">
        <v>5</v>
      </c>
      <c r="V41" s="13"/>
      <c r="W41" s="13">
        <v>86</v>
      </c>
      <c r="X41" s="13">
        <v>11</v>
      </c>
      <c r="Y41" s="13">
        <v>223</v>
      </c>
      <c r="Z41" s="13">
        <v>50</v>
      </c>
      <c r="AA41" s="13">
        <v>7</v>
      </c>
      <c r="AB41" s="13">
        <v>87</v>
      </c>
      <c r="AC41" s="18">
        <f t="shared" si="3"/>
        <v>3508</v>
      </c>
      <c r="AD41" s="18">
        <f t="shared" si="4"/>
        <v>226.47584999999981</v>
      </c>
      <c r="AE41" s="10">
        <v>3734.4758499999998</v>
      </c>
    </row>
    <row r="42" spans="1:31" x14ac:dyDescent="0.3">
      <c r="A42" s="13" t="s">
        <v>37</v>
      </c>
      <c r="B42" s="13">
        <v>113</v>
      </c>
      <c r="C42" s="13">
        <v>1</v>
      </c>
      <c r="D42" s="13">
        <v>537</v>
      </c>
      <c r="E42" s="13">
        <v>11</v>
      </c>
      <c r="F42" s="13"/>
      <c r="G42" s="13">
        <v>8</v>
      </c>
      <c r="H42" s="13">
        <v>7</v>
      </c>
      <c r="I42" s="13">
        <v>161</v>
      </c>
      <c r="J42" s="13">
        <v>17</v>
      </c>
      <c r="K42" s="13">
        <v>71</v>
      </c>
      <c r="L42" s="13"/>
      <c r="M42" s="13">
        <v>2746</v>
      </c>
      <c r="N42" s="13">
        <v>6</v>
      </c>
      <c r="O42" s="13">
        <v>163</v>
      </c>
      <c r="P42" s="13">
        <v>10</v>
      </c>
      <c r="Q42" s="13"/>
      <c r="R42" s="13">
        <v>3474</v>
      </c>
      <c r="S42" s="13">
        <v>118</v>
      </c>
      <c r="T42" s="13">
        <v>66</v>
      </c>
      <c r="U42" s="13">
        <v>12</v>
      </c>
      <c r="V42" s="13">
        <v>5</v>
      </c>
      <c r="W42" s="13">
        <v>379</v>
      </c>
      <c r="X42" s="13">
        <v>98</v>
      </c>
      <c r="Y42" s="13">
        <v>7202</v>
      </c>
      <c r="Z42" s="13">
        <v>232</v>
      </c>
      <c r="AA42" s="13">
        <v>16</v>
      </c>
      <c r="AB42" s="13">
        <v>2</v>
      </c>
      <c r="AC42" s="18">
        <f t="shared" si="3"/>
        <v>15455</v>
      </c>
      <c r="AD42" s="18">
        <f t="shared" si="4"/>
        <v>12639.764350000001</v>
      </c>
      <c r="AE42" s="10">
        <v>28094.764350000001</v>
      </c>
    </row>
    <row r="43" spans="1:31" x14ac:dyDescent="0.3">
      <c r="A43" s="13" t="s">
        <v>38</v>
      </c>
      <c r="B43" s="13">
        <v>211732</v>
      </c>
      <c r="C43" s="13">
        <v>12586</v>
      </c>
      <c r="D43" s="13">
        <v>13617</v>
      </c>
      <c r="E43" s="13">
        <v>513</v>
      </c>
      <c r="F43" s="13">
        <v>0</v>
      </c>
      <c r="G43" s="13">
        <v>2268</v>
      </c>
      <c r="H43" s="13">
        <v>8576</v>
      </c>
      <c r="I43" s="13">
        <v>10207</v>
      </c>
      <c r="J43" s="13">
        <v>416</v>
      </c>
      <c r="K43" s="13">
        <v>343</v>
      </c>
      <c r="L43" s="13">
        <v>2848</v>
      </c>
      <c r="M43" s="13">
        <v>121008</v>
      </c>
      <c r="N43" s="13">
        <v>878</v>
      </c>
      <c r="O43" s="13">
        <v>6717</v>
      </c>
      <c r="P43" s="13">
        <v>3839</v>
      </c>
      <c r="Q43" s="13">
        <v>0</v>
      </c>
      <c r="R43" s="13">
        <v>43381</v>
      </c>
      <c r="S43" s="13">
        <v>2069</v>
      </c>
      <c r="T43" s="13">
        <v>1802</v>
      </c>
      <c r="U43" s="13">
        <v>509</v>
      </c>
      <c r="V43" s="13">
        <v>367</v>
      </c>
      <c r="W43" s="13">
        <v>28517</v>
      </c>
      <c r="X43" s="13">
        <v>44051</v>
      </c>
      <c r="Y43" s="13">
        <v>7205</v>
      </c>
      <c r="Z43" s="13">
        <v>24406</v>
      </c>
      <c r="AA43" s="13">
        <v>2512</v>
      </c>
      <c r="AB43" s="13">
        <v>12300</v>
      </c>
      <c r="AC43" s="18">
        <f t="shared" si="3"/>
        <v>562667</v>
      </c>
      <c r="AD43" s="18">
        <f t="shared" si="4"/>
        <v>85202.781576000038</v>
      </c>
      <c r="AE43" s="10">
        <v>647869.78157600004</v>
      </c>
    </row>
    <row r="44" spans="1:31" x14ac:dyDescent="0.3">
      <c r="A44" s="13" t="s">
        <v>39</v>
      </c>
      <c r="B44" s="13">
        <v>340542</v>
      </c>
      <c r="C44" s="13">
        <v>19586</v>
      </c>
      <c r="D44" s="13">
        <v>42898</v>
      </c>
      <c r="E44" s="13">
        <v>459</v>
      </c>
      <c r="F44" s="13"/>
      <c r="G44" s="13">
        <v>1064</v>
      </c>
      <c r="H44" s="13">
        <v>18764</v>
      </c>
      <c r="I44" s="13">
        <v>12472</v>
      </c>
      <c r="J44" s="13">
        <v>1992</v>
      </c>
      <c r="K44" s="13">
        <v>4354</v>
      </c>
      <c r="L44" s="13">
        <v>26809</v>
      </c>
      <c r="M44" s="13">
        <v>237998</v>
      </c>
      <c r="N44" s="13">
        <v>154</v>
      </c>
      <c r="O44" s="13">
        <v>7759</v>
      </c>
      <c r="P44" s="13">
        <v>10802</v>
      </c>
      <c r="Q44" s="13">
        <v>447</v>
      </c>
      <c r="R44" s="13">
        <v>56767</v>
      </c>
      <c r="S44" s="13">
        <v>5073</v>
      </c>
      <c r="T44" s="13">
        <v>4001</v>
      </c>
      <c r="U44" s="13">
        <v>1294</v>
      </c>
      <c r="V44" s="13">
        <v>640</v>
      </c>
      <c r="W44" s="13">
        <v>75634</v>
      </c>
      <c r="X44" s="13">
        <v>79338</v>
      </c>
      <c r="Y44" s="13">
        <v>23815</v>
      </c>
      <c r="Z44" s="13">
        <v>28662</v>
      </c>
      <c r="AA44" s="13">
        <v>3308</v>
      </c>
      <c r="AB44" s="13">
        <v>33806</v>
      </c>
      <c r="AC44" s="18">
        <f t="shared" si="3"/>
        <v>1038438</v>
      </c>
      <c r="AD44" s="18">
        <f t="shared" si="4"/>
        <v>207263.15167900035</v>
      </c>
      <c r="AE44" s="10">
        <v>1245701.1516790004</v>
      </c>
    </row>
    <row r="45" spans="1:31" x14ac:dyDescent="0.3">
      <c r="A45" s="13" t="s">
        <v>40</v>
      </c>
      <c r="B45" s="13">
        <v>7075</v>
      </c>
      <c r="C45" s="13">
        <v>735</v>
      </c>
      <c r="D45" s="13">
        <v>803</v>
      </c>
      <c r="E45" s="13">
        <v>88</v>
      </c>
      <c r="F45" s="13"/>
      <c r="G45" s="13">
        <v>55</v>
      </c>
      <c r="H45" s="13">
        <v>73</v>
      </c>
      <c r="I45" s="13">
        <v>82</v>
      </c>
      <c r="J45" s="13">
        <v>27</v>
      </c>
      <c r="K45" s="13">
        <v>20</v>
      </c>
      <c r="L45" s="13">
        <v>115</v>
      </c>
      <c r="M45" s="13">
        <v>16349</v>
      </c>
      <c r="N45" s="13">
        <v>140</v>
      </c>
      <c r="O45" s="13">
        <v>210</v>
      </c>
      <c r="P45" s="13">
        <v>11</v>
      </c>
      <c r="Q45" s="13">
        <v>1</v>
      </c>
      <c r="R45" s="13">
        <v>3613</v>
      </c>
      <c r="S45" s="13">
        <v>57</v>
      </c>
      <c r="T45" s="13">
        <v>180</v>
      </c>
      <c r="U45" s="13">
        <v>118</v>
      </c>
      <c r="V45" s="13">
        <v>10</v>
      </c>
      <c r="W45" s="13">
        <v>4558</v>
      </c>
      <c r="X45" s="13">
        <v>994</v>
      </c>
      <c r="Y45" s="13">
        <v>19828</v>
      </c>
      <c r="Z45" s="13">
        <v>348</v>
      </c>
      <c r="AA45" s="13">
        <v>211</v>
      </c>
      <c r="AB45" s="13">
        <v>621</v>
      </c>
      <c r="AC45" s="18">
        <f t="shared" si="3"/>
        <v>56322</v>
      </c>
      <c r="AD45" s="18">
        <f t="shared" si="4"/>
        <v>5919.337861</v>
      </c>
      <c r="AE45" s="10">
        <v>62241.337861</v>
      </c>
    </row>
    <row r="46" spans="1:31" x14ac:dyDescent="0.3">
      <c r="A46" s="13" t="s">
        <v>41</v>
      </c>
      <c r="B46" s="13">
        <v>1671</v>
      </c>
      <c r="C46" s="13">
        <v>22</v>
      </c>
      <c r="D46" s="13">
        <v>136</v>
      </c>
      <c r="E46" s="13">
        <v>4</v>
      </c>
      <c r="F46" s="13">
        <v>3</v>
      </c>
      <c r="G46" s="13">
        <v>18</v>
      </c>
      <c r="H46" s="13">
        <v>1022</v>
      </c>
      <c r="I46" s="13"/>
      <c r="J46" s="13">
        <v>5</v>
      </c>
      <c r="K46" s="13">
        <v>35</v>
      </c>
      <c r="L46" s="13"/>
      <c r="M46" s="13">
        <v>24601</v>
      </c>
      <c r="N46" s="13">
        <v>8</v>
      </c>
      <c r="O46" s="13">
        <v>116</v>
      </c>
      <c r="P46" s="13">
        <v>117</v>
      </c>
      <c r="Q46" s="13"/>
      <c r="R46" s="13">
        <v>1665</v>
      </c>
      <c r="S46" s="13">
        <v>8</v>
      </c>
      <c r="T46" s="13">
        <v>21</v>
      </c>
      <c r="U46" s="13">
        <v>194</v>
      </c>
      <c r="V46" s="13">
        <v>11</v>
      </c>
      <c r="W46" s="13">
        <v>1398</v>
      </c>
      <c r="X46" s="13">
        <v>6</v>
      </c>
      <c r="Y46" s="13">
        <v>12494</v>
      </c>
      <c r="Z46" s="13">
        <v>6</v>
      </c>
      <c r="AA46" s="13">
        <v>6</v>
      </c>
      <c r="AB46" s="13">
        <v>233</v>
      </c>
      <c r="AC46" s="18">
        <f t="shared" si="3"/>
        <v>43800</v>
      </c>
      <c r="AD46" s="18">
        <f t="shared" si="4"/>
        <v>62309.092791000003</v>
      </c>
      <c r="AE46" s="10">
        <v>106109.092791</v>
      </c>
    </row>
    <row r="47" spans="1:31" x14ac:dyDescent="0.3">
      <c r="A47" s="13" t="s">
        <v>42</v>
      </c>
      <c r="B47" s="13">
        <v>82569</v>
      </c>
      <c r="C47" s="13">
        <v>1479</v>
      </c>
      <c r="D47" s="13">
        <v>7283</v>
      </c>
      <c r="E47" s="13">
        <v>28</v>
      </c>
      <c r="F47" s="13"/>
      <c r="G47" s="13">
        <v>581</v>
      </c>
      <c r="H47" s="13">
        <v>1604</v>
      </c>
      <c r="I47" s="13">
        <v>1041</v>
      </c>
      <c r="J47" s="13">
        <v>297</v>
      </c>
      <c r="K47" s="13">
        <v>1681</v>
      </c>
      <c r="L47" s="13">
        <v>819</v>
      </c>
      <c r="M47" s="13">
        <v>63838</v>
      </c>
      <c r="N47" s="13">
        <v>421</v>
      </c>
      <c r="O47" s="13">
        <v>1486</v>
      </c>
      <c r="P47" s="13">
        <v>592</v>
      </c>
      <c r="Q47" s="13"/>
      <c r="R47" s="13">
        <v>28445</v>
      </c>
      <c r="S47" s="13">
        <v>391</v>
      </c>
      <c r="T47" s="13">
        <v>636</v>
      </c>
      <c r="U47" s="13">
        <v>476</v>
      </c>
      <c r="V47" s="13">
        <v>104</v>
      </c>
      <c r="W47" s="13">
        <v>9694</v>
      </c>
      <c r="X47" s="13">
        <v>19857</v>
      </c>
      <c r="Y47" s="13">
        <v>9464</v>
      </c>
      <c r="Z47" s="13">
        <v>3446</v>
      </c>
      <c r="AA47" s="13">
        <v>1001</v>
      </c>
      <c r="AB47" s="13">
        <v>2038</v>
      </c>
      <c r="AC47" s="18">
        <f t="shared" si="3"/>
        <v>239271</v>
      </c>
      <c r="AD47" s="18">
        <f t="shared" si="4"/>
        <v>22940.171962999972</v>
      </c>
      <c r="AE47" s="10">
        <v>262211.17196299997</v>
      </c>
    </row>
    <row r="48" spans="1:31" x14ac:dyDescent="0.3">
      <c r="A48" s="13" t="s">
        <v>43</v>
      </c>
      <c r="B48" s="13">
        <v>80690</v>
      </c>
      <c r="C48" s="13">
        <v>1631</v>
      </c>
      <c r="D48" s="13">
        <v>6455</v>
      </c>
      <c r="E48" s="13">
        <v>54</v>
      </c>
      <c r="F48" s="13"/>
      <c r="G48" s="13">
        <v>807</v>
      </c>
      <c r="H48" s="13">
        <v>3293</v>
      </c>
      <c r="I48" s="13">
        <v>954</v>
      </c>
      <c r="J48" s="13">
        <v>130</v>
      </c>
      <c r="K48" s="13">
        <v>167</v>
      </c>
      <c r="L48" s="13">
        <v>1231</v>
      </c>
      <c r="M48" s="13">
        <v>86155</v>
      </c>
      <c r="N48" s="13">
        <v>203</v>
      </c>
      <c r="O48" s="13">
        <v>809</v>
      </c>
      <c r="P48" s="13">
        <v>2714</v>
      </c>
      <c r="Q48" s="13"/>
      <c r="R48" s="13">
        <v>5427</v>
      </c>
      <c r="S48" s="13">
        <v>441</v>
      </c>
      <c r="T48" s="13">
        <v>414</v>
      </c>
      <c r="U48" s="13">
        <v>449</v>
      </c>
      <c r="V48" s="13">
        <v>265</v>
      </c>
      <c r="W48" s="13">
        <v>42569</v>
      </c>
      <c r="X48" s="13">
        <v>5956</v>
      </c>
      <c r="Y48" s="13">
        <v>27155</v>
      </c>
      <c r="Z48" s="13">
        <v>1796</v>
      </c>
      <c r="AA48" s="13">
        <v>285</v>
      </c>
      <c r="AB48" s="13">
        <v>7543</v>
      </c>
      <c r="AC48" s="18">
        <f t="shared" si="3"/>
        <v>277593</v>
      </c>
      <c r="AD48" s="18">
        <f t="shared" si="4"/>
        <v>60140.465915000008</v>
      </c>
      <c r="AE48" s="10">
        <v>337733.46591500001</v>
      </c>
    </row>
    <row r="49" spans="1:31" x14ac:dyDescent="0.3">
      <c r="A49" s="13" t="s">
        <v>44</v>
      </c>
      <c r="B49" s="13">
        <v>1392</v>
      </c>
      <c r="C49" s="13">
        <v>43</v>
      </c>
      <c r="D49" s="13">
        <v>41</v>
      </c>
      <c r="E49" s="13">
        <v>42</v>
      </c>
      <c r="F49" s="13"/>
      <c r="G49" s="13">
        <v>3</v>
      </c>
      <c r="H49" s="13">
        <v>117</v>
      </c>
      <c r="I49" s="13">
        <v>28</v>
      </c>
      <c r="J49" s="13">
        <v>2</v>
      </c>
      <c r="K49" s="13">
        <v>4</v>
      </c>
      <c r="L49" s="13"/>
      <c r="M49" s="13">
        <v>619</v>
      </c>
      <c r="N49" s="13">
        <v>16</v>
      </c>
      <c r="O49" s="13">
        <v>14</v>
      </c>
      <c r="P49" s="13">
        <v>131</v>
      </c>
      <c r="Q49" s="13">
        <v>0</v>
      </c>
      <c r="R49" s="13">
        <v>208</v>
      </c>
      <c r="S49" s="13">
        <v>2</v>
      </c>
      <c r="T49" s="13">
        <v>20</v>
      </c>
      <c r="U49" s="13">
        <v>0</v>
      </c>
      <c r="V49" s="13">
        <v>0</v>
      </c>
      <c r="W49" s="13">
        <v>660</v>
      </c>
      <c r="X49" s="13">
        <v>25</v>
      </c>
      <c r="Y49" s="13">
        <v>178</v>
      </c>
      <c r="Z49" s="13">
        <v>118</v>
      </c>
      <c r="AA49" s="13">
        <v>2</v>
      </c>
      <c r="AB49" s="13">
        <v>182</v>
      </c>
      <c r="AC49" s="18">
        <f t="shared" si="3"/>
        <v>3847</v>
      </c>
      <c r="AD49" s="18">
        <f t="shared" si="4"/>
        <v>387.96129500000006</v>
      </c>
      <c r="AE49" s="10">
        <v>4234.9612950000001</v>
      </c>
    </row>
    <row r="50" spans="1:31" x14ac:dyDescent="0.3">
      <c r="A50" s="13" t="s">
        <v>45</v>
      </c>
      <c r="B50" s="13">
        <v>392932</v>
      </c>
      <c r="C50" s="13">
        <v>20633</v>
      </c>
      <c r="D50" s="13">
        <v>51713</v>
      </c>
      <c r="E50" s="13">
        <v>271</v>
      </c>
      <c r="F50" s="13">
        <v>69</v>
      </c>
      <c r="G50" s="13">
        <v>15758</v>
      </c>
      <c r="H50" s="13">
        <v>23255</v>
      </c>
      <c r="I50" s="13">
        <v>6469</v>
      </c>
      <c r="J50" s="13">
        <v>4803</v>
      </c>
      <c r="K50" s="13">
        <v>3223</v>
      </c>
      <c r="L50" s="13">
        <v>16660</v>
      </c>
      <c r="M50" s="13">
        <v>378101</v>
      </c>
      <c r="N50" s="13">
        <v>146</v>
      </c>
      <c r="O50" s="13">
        <v>4547</v>
      </c>
      <c r="P50" s="13">
        <v>12293</v>
      </c>
      <c r="Q50" s="13">
        <v>494</v>
      </c>
      <c r="R50" s="13">
        <v>125218</v>
      </c>
      <c r="S50" s="13">
        <v>4576</v>
      </c>
      <c r="T50" s="13">
        <v>2530</v>
      </c>
      <c r="U50" s="13">
        <v>1854</v>
      </c>
      <c r="V50" s="13">
        <v>1903</v>
      </c>
      <c r="W50" s="13">
        <v>117332</v>
      </c>
      <c r="X50" s="13">
        <v>84979</v>
      </c>
      <c r="Y50" s="13">
        <v>31139</v>
      </c>
      <c r="Z50" s="13">
        <v>26318</v>
      </c>
      <c r="AA50" s="13">
        <v>4243</v>
      </c>
      <c r="AB50" s="13">
        <v>39860</v>
      </c>
      <c r="AC50" s="18">
        <f t="shared" si="3"/>
        <v>1371319</v>
      </c>
      <c r="AD50" s="18">
        <f t="shared" si="4"/>
        <v>238788.87564899982</v>
      </c>
      <c r="AE50" s="10">
        <v>1610107.8756489998</v>
      </c>
    </row>
    <row r="51" spans="1:31" x14ac:dyDescent="0.3">
      <c r="A51" s="13" t="s">
        <v>46</v>
      </c>
      <c r="B51" s="13">
        <v>90216</v>
      </c>
      <c r="C51" s="13">
        <v>2418</v>
      </c>
      <c r="D51" s="13">
        <v>11318</v>
      </c>
      <c r="E51" s="13">
        <v>47</v>
      </c>
      <c r="F51" s="9"/>
      <c r="G51" s="13">
        <v>820</v>
      </c>
      <c r="H51" s="13">
        <v>1895</v>
      </c>
      <c r="I51" s="13">
        <v>1089</v>
      </c>
      <c r="J51" s="13">
        <v>293</v>
      </c>
      <c r="K51" s="13">
        <v>948</v>
      </c>
      <c r="L51" s="13">
        <v>1420</v>
      </c>
      <c r="M51" s="13">
        <v>53213</v>
      </c>
      <c r="N51" s="13">
        <v>620</v>
      </c>
      <c r="O51" s="13">
        <v>1745</v>
      </c>
      <c r="P51" s="13">
        <v>969</v>
      </c>
      <c r="Q51" s="13"/>
      <c r="R51" s="13">
        <v>23056</v>
      </c>
      <c r="S51" s="13">
        <v>410</v>
      </c>
      <c r="T51" s="13">
        <v>934</v>
      </c>
      <c r="U51" s="13">
        <v>304</v>
      </c>
      <c r="V51" s="13">
        <v>35</v>
      </c>
      <c r="W51" s="13">
        <v>11152</v>
      </c>
      <c r="X51" s="13">
        <v>15523</v>
      </c>
      <c r="Y51" s="13">
        <v>14051</v>
      </c>
      <c r="Z51" s="13">
        <v>3527</v>
      </c>
      <c r="AA51" s="13">
        <v>1142</v>
      </c>
      <c r="AB51" s="13">
        <v>3537</v>
      </c>
      <c r="AC51" s="18">
        <f t="shared" si="3"/>
        <v>240682</v>
      </c>
      <c r="AD51" s="18">
        <f t="shared" si="4"/>
        <v>36857.469221999985</v>
      </c>
      <c r="AE51" s="10">
        <v>277539.46922199999</v>
      </c>
    </row>
    <row r="52" spans="1:31" x14ac:dyDescent="0.3">
      <c r="A52" s="13" t="s">
        <v>47</v>
      </c>
      <c r="B52" s="13">
        <v>447</v>
      </c>
      <c r="C52" s="13">
        <v>1</v>
      </c>
      <c r="D52" s="13">
        <v>114</v>
      </c>
      <c r="E52" s="13">
        <v>1</v>
      </c>
      <c r="F52" s="13"/>
      <c r="G52" s="13"/>
      <c r="H52" s="13">
        <v>19</v>
      </c>
      <c r="I52" s="13">
        <v>3</v>
      </c>
      <c r="J52" s="13">
        <v>0</v>
      </c>
      <c r="K52" s="13">
        <v>6</v>
      </c>
      <c r="L52" s="13">
        <v>0</v>
      </c>
      <c r="M52" s="13">
        <v>1716</v>
      </c>
      <c r="N52" s="13"/>
      <c r="O52" s="13">
        <v>29</v>
      </c>
      <c r="P52" s="13">
        <v>0</v>
      </c>
      <c r="Q52" s="13"/>
      <c r="R52" s="13">
        <v>612</v>
      </c>
      <c r="S52" s="13">
        <v>0</v>
      </c>
      <c r="T52" s="13"/>
      <c r="U52" s="13">
        <v>158</v>
      </c>
      <c r="V52" s="13">
        <v>8</v>
      </c>
      <c r="W52" s="13">
        <v>283</v>
      </c>
      <c r="X52" s="13">
        <v>114</v>
      </c>
      <c r="Y52" s="13">
        <v>970</v>
      </c>
      <c r="Z52" s="13">
        <v>28</v>
      </c>
      <c r="AA52" s="13">
        <v>14</v>
      </c>
      <c r="AB52" s="13">
        <v>60</v>
      </c>
      <c r="AC52" s="18">
        <f t="shared" si="3"/>
        <v>4583</v>
      </c>
      <c r="AD52" s="18">
        <f t="shared" si="4"/>
        <v>168.74261000000024</v>
      </c>
      <c r="AE52" s="10">
        <v>4751.7426100000002</v>
      </c>
    </row>
    <row r="53" spans="1:31" x14ac:dyDescent="0.3">
      <c r="A53" s="13" t="s">
        <v>48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8">
        <f t="shared" si="3"/>
        <v>0</v>
      </c>
      <c r="AD53" s="18">
        <f t="shared" si="4"/>
        <v>0</v>
      </c>
      <c r="AE53" s="10">
        <v>0</v>
      </c>
    </row>
    <row r="54" spans="1:31" x14ac:dyDescent="0.3">
      <c r="A54" s="13" t="s">
        <v>49</v>
      </c>
      <c r="B54" s="13">
        <v>5433</v>
      </c>
      <c r="C54" s="13">
        <v>300</v>
      </c>
      <c r="D54" s="13">
        <v>131</v>
      </c>
      <c r="E54" s="13">
        <v>35</v>
      </c>
      <c r="F54" s="13"/>
      <c r="G54" s="13">
        <v>222</v>
      </c>
      <c r="H54" s="13">
        <v>117</v>
      </c>
      <c r="I54" s="13">
        <v>100</v>
      </c>
      <c r="J54" s="13">
        <v>33</v>
      </c>
      <c r="K54" s="13">
        <v>113</v>
      </c>
      <c r="L54" s="13">
        <v>39</v>
      </c>
      <c r="M54" s="13">
        <v>9375</v>
      </c>
      <c r="N54" s="13">
        <v>108</v>
      </c>
      <c r="O54" s="13">
        <v>298</v>
      </c>
      <c r="P54" s="13">
        <v>58</v>
      </c>
      <c r="Q54" s="13"/>
      <c r="R54" s="13">
        <v>12999</v>
      </c>
      <c r="S54" s="13"/>
      <c r="T54" s="13">
        <v>11</v>
      </c>
      <c r="U54" s="13">
        <v>47</v>
      </c>
      <c r="V54" s="13">
        <v>6</v>
      </c>
      <c r="W54" s="13">
        <v>224</v>
      </c>
      <c r="X54" s="13">
        <v>730</v>
      </c>
      <c r="Y54" s="13">
        <v>1812</v>
      </c>
      <c r="Z54" s="13">
        <v>198</v>
      </c>
      <c r="AA54" s="13">
        <v>91</v>
      </c>
      <c r="AB54" s="13">
        <v>40</v>
      </c>
      <c r="AC54" s="18">
        <f t="shared" si="3"/>
        <v>32520</v>
      </c>
      <c r="AD54" s="18">
        <f t="shared" si="4"/>
        <v>61195.928144000005</v>
      </c>
      <c r="AE54" s="10">
        <v>93715.928144000005</v>
      </c>
    </row>
    <row r="55" spans="1:31" x14ac:dyDescent="0.3">
      <c r="A55" s="13" t="s">
        <v>50</v>
      </c>
      <c r="B55" s="13">
        <v>1501</v>
      </c>
      <c r="C55" s="13">
        <v>3</v>
      </c>
      <c r="D55" s="13">
        <v>167</v>
      </c>
      <c r="E55" s="13">
        <v>100</v>
      </c>
      <c r="F55" s="13"/>
      <c r="G55" s="13">
        <v>108</v>
      </c>
      <c r="H55" s="13"/>
      <c r="I55" s="13">
        <v>37</v>
      </c>
      <c r="J55" s="13">
        <v>69</v>
      </c>
      <c r="K55" s="13">
        <v>2</v>
      </c>
      <c r="L55" s="13"/>
      <c r="M55" s="13">
        <v>5763</v>
      </c>
      <c r="N55" s="13">
        <v>238</v>
      </c>
      <c r="O55" s="13">
        <v>48</v>
      </c>
      <c r="P55" s="13">
        <v>3</v>
      </c>
      <c r="Q55" s="13"/>
      <c r="R55" s="13">
        <v>2684</v>
      </c>
      <c r="S55" s="13">
        <v>39</v>
      </c>
      <c r="T55" s="13">
        <v>5</v>
      </c>
      <c r="U55" s="13">
        <v>45</v>
      </c>
      <c r="V55" s="13">
        <v>16</v>
      </c>
      <c r="W55" s="13">
        <v>961</v>
      </c>
      <c r="X55" s="13">
        <v>689</v>
      </c>
      <c r="Y55" s="13">
        <v>15201</v>
      </c>
      <c r="Z55" s="13">
        <v>16</v>
      </c>
      <c r="AA55" s="13">
        <v>70</v>
      </c>
      <c r="AB55" s="13">
        <v>52</v>
      </c>
      <c r="AC55" s="18">
        <f t="shared" si="3"/>
        <v>27817</v>
      </c>
      <c r="AD55" s="18">
        <f t="shared" si="4"/>
        <v>5526.7135270000072</v>
      </c>
      <c r="AE55" s="10">
        <v>33343.713527000007</v>
      </c>
    </row>
    <row r="56" spans="1:31" x14ac:dyDescent="0.3">
      <c r="A56" s="13" t="s">
        <v>51</v>
      </c>
      <c r="B56" s="13">
        <v>22</v>
      </c>
      <c r="C56" s="13">
        <v>2</v>
      </c>
      <c r="D56" s="13">
        <v>93</v>
      </c>
      <c r="E56" s="13">
        <v>21</v>
      </c>
      <c r="F56" s="13"/>
      <c r="G56" s="13"/>
      <c r="H56" s="13">
        <v>6</v>
      </c>
      <c r="I56" s="13"/>
      <c r="J56" s="13"/>
      <c r="K56" s="13">
        <v>34</v>
      </c>
      <c r="L56" s="13"/>
      <c r="M56" s="13">
        <v>1822</v>
      </c>
      <c r="N56" s="13">
        <v>0</v>
      </c>
      <c r="O56" s="13">
        <v>5</v>
      </c>
      <c r="P56" s="13"/>
      <c r="Q56" s="13"/>
      <c r="R56" s="13">
        <v>755</v>
      </c>
      <c r="S56" s="13"/>
      <c r="T56" s="13"/>
      <c r="U56" s="13"/>
      <c r="V56" s="13">
        <v>0</v>
      </c>
      <c r="W56" s="13">
        <v>88</v>
      </c>
      <c r="X56" s="13">
        <v>134</v>
      </c>
      <c r="Y56" s="13">
        <v>65002</v>
      </c>
      <c r="Z56" s="13"/>
      <c r="AA56" s="13">
        <v>45</v>
      </c>
      <c r="AB56" s="13">
        <v>3</v>
      </c>
      <c r="AC56" s="18">
        <f t="shared" si="3"/>
        <v>68032</v>
      </c>
      <c r="AD56" s="18">
        <f t="shared" si="4"/>
        <v>2148.7525299999979</v>
      </c>
      <c r="AE56" s="10">
        <v>70180.752529999998</v>
      </c>
    </row>
    <row r="57" spans="1:31" x14ac:dyDescent="0.3">
      <c r="A57" s="13" t="s">
        <v>52</v>
      </c>
      <c r="B57" s="13">
        <v>23949</v>
      </c>
      <c r="C57" s="13">
        <v>1281</v>
      </c>
      <c r="D57" s="13">
        <v>1470</v>
      </c>
      <c r="E57" s="13">
        <v>34</v>
      </c>
      <c r="F57" s="13"/>
      <c r="G57" s="13">
        <v>58</v>
      </c>
      <c r="H57" s="13">
        <v>1307</v>
      </c>
      <c r="I57" s="13">
        <v>1038</v>
      </c>
      <c r="J57" s="13">
        <v>35</v>
      </c>
      <c r="K57" s="13">
        <v>81</v>
      </c>
      <c r="L57" s="13">
        <v>474</v>
      </c>
      <c r="M57" s="13">
        <v>19350</v>
      </c>
      <c r="N57" s="13">
        <v>12</v>
      </c>
      <c r="O57" s="13">
        <v>531</v>
      </c>
      <c r="P57" s="13">
        <v>243</v>
      </c>
      <c r="Q57" s="13"/>
      <c r="R57" s="13">
        <v>2447</v>
      </c>
      <c r="S57" s="13">
        <v>212</v>
      </c>
      <c r="T57" s="13">
        <v>71</v>
      </c>
      <c r="U57" s="13">
        <v>54</v>
      </c>
      <c r="V57" s="13">
        <v>56</v>
      </c>
      <c r="W57" s="13">
        <v>2327</v>
      </c>
      <c r="X57" s="13">
        <v>1473</v>
      </c>
      <c r="Y57" s="13">
        <v>793</v>
      </c>
      <c r="Z57" s="13">
        <v>1501</v>
      </c>
      <c r="AA57" s="13">
        <v>206</v>
      </c>
      <c r="AB57" s="13">
        <v>607</v>
      </c>
      <c r="AC57" s="18">
        <f t="shared" si="3"/>
        <v>59610</v>
      </c>
      <c r="AD57" s="18">
        <f t="shared" si="4"/>
        <v>5093.796059999986</v>
      </c>
      <c r="AE57" s="10">
        <v>64703.796059999986</v>
      </c>
    </row>
    <row r="58" spans="1:31" x14ac:dyDescent="0.3">
      <c r="A58" s="13" t="s">
        <v>53</v>
      </c>
      <c r="B58" s="13">
        <v>247720</v>
      </c>
      <c r="C58" s="13">
        <v>13742</v>
      </c>
      <c r="D58" s="13">
        <v>15166</v>
      </c>
      <c r="E58" s="13">
        <v>192</v>
      </c>
      <c r="F58" s="13"/>
      <c r="G58" s="13">
        <v>269</v>
      </c>
      <c r="H58" s="13">
        <v>15058</v>
      </c>
      <c r="I58" s="13">
        <v>4391</v>
      </c>
      <c r="J58" s="13">
        <v>376</v>
      </c>
      <c r="K58" s="13">
        <v>639</v>
      </c>
      <c r="L58" s="13">
        <v>11132</v>
      </c>
      <c r="M58" s="13">
        <v>116931</v>
      </c>
      <c r="N58" s="13">
        <v>19</v>
      </c>
      <c r="O58" s="13">
        <v>2126</v>
      </c>
      <c r="P58" s="13">
        <v>4159</v>
      </c>
      <c r="Q58" s="13"/>
      <c r="R58" s="13">
        <v>9962</v>
      </c>
      <c r="S58" s="13">
        <v>2228</v>
      </c>
      <c r="T58" s="13">
        <v>1394</v>
      </c>
      <c r="U58" s="13">
        <v>703</v>
      </c>
      <c r="V58" s="13">
        <v>229</v>
      </c>
      <c r="W58" s="13">
        <v>43661</v>
      </c>
      <c r="X58" s="13">
        <v>25400</v>
      </c>
      <c r="Y58" s="13">
        <v>34166</v>
      </c>
      <c r="Z58" s="13">
        <v>14952</v>
      </c>
      <c r="AA58" s="13">
        <v>1857</v>
      </c>
      <c r="AB58" s="13">
        <v>27711</v>
      </c>
      <c r="AC58" s="18">
        <f t="shared" si="3"/>
        <v>594183</v>
      </c>
      <c r="AD58" s="18">
        <f t="shared" si="4"/>
        <v>86089.543456000043</v>
      </c>
      <c r="AE58" s="10">
        <v>680272.54345600004</v>
      </c>
    </row>
    <row r="59" spans="1:31" x14ac:dyDescent="0.3">
      <c r="A59" s="13" t="s">
        <v>54</v>
      </c>
      <c r="B59" s="13">
        <v>34583</v>
      </c>
      <c r="C59" s="13">
        <v>654</v>
      </c>
      <c r="D59" s="13">
        <v>2889</v>
      </c>
      <c r="E59" s="13">
        <v>36</v>
      </c>
      <c r="F59" s="13">
        <v>0</v>
      </c>
      <c r="G59" s="13">
        <v>154</v>
      </c>
      <c r="H59" s="13">
        <v>1964</v>
      </c>
      <c r="I59" s="13">
        <v>339</v>
      </c>
      <c r="J59" s="13">
        <v>18</v>
      </c>
      <c r="K59" s="13">
        <v>41</v>
      </c>
      <c r="L59" s="13">
        <v>3561</v>
      </c>
      <c r="M59" s="13">
        <v>13260</v>
      </c>
      <c r="N59" s="13">
        <v>106</v>
      </c>
      <c r="O59" s="13">
        <v>574</v>
      </c>
      <c r="P59" s="13">
        <v>5599</v>
      </c>
      <c r="Q59" s="13">
        <v>23</v>
      </c>
      <c r="R59" s="13">
        <v>3073</v>
      </c>
      <c r="S59" s="13">
        <v>114</v>
      </c>
      <c r="T59" s="13">
        <v>48</v>
      </c>
      <c r="U59" s="13">
        <v>9</v>
      </c>
      <c r="V59" s="13">
        <v>16</v>
      </c>
      <c r="W59" s="13">
        <v>12200</v>
      </c>
      <c r="X59" s="13">
        <v>5226</v>
      </c>
      <c r="Y59" s="13">
        <v>19992</v>
      </c>
      <c r="Z59" s="13">
        <v>607</v>
      </c>
      <c r="AA59" s="13">
        <v>788</v>
      </c>
      <c r="AB59" s="13">
        <v>3411</v>
      </c>
      <c r="AC59" s="18">
        <f t="shared" si="3"/>
        <v>109285</v>
      </c>
      <c r="AD59" s="18">
        <f t="shared" si="4"/>
        <v>67180.354944999999</v>
      </c>
      <c r="AE59" s="10">
        <v>176465.354945</v>
      </c>
    </row>
    <row r="60" spans="1:31" x14ac:dyDescent="0.3">
      <c r="A60" s="13" t="s">
        <v>55</v>
      </c>
      <c r="B60" s="13">
        <v>12585</v>
      </c>
      <c r="C60" s="13">
        <v>210</v>
      </c>
      <c r="D60" s="13">
        <v>1521</v>
      </c>
      <c r="E60" s="13">
        <v>335</v>
      </c>
      <c r="F60" s="13">
        <v>96</v>
      </c>
      <c r="G60" s="13">
        <v>132</v>
      </c>
      <c r="H60" s="13">
        <v>362</v>
      </c>
      <c r="I60" s="13">
        <v>272</v>
      </c>
      <c r="J60" s="13">
        <v>32</v>
      </c>
      <c r="K60" s="13">
        <v>990</v>
      </c>
      <c r="L60" s="13">
        <v>189</v>
      </c>
      <c r="M60" s="13">
        <v>17913</v>
      </c>
      <c r="N60" s="13">
        <v>274</v>
      </c>
      <c r="O60" s="13">
        <v>670</v>
      </c>
      <c r="P60" s="13">
        <v>216</v>
      </c>
      <c r="Q60" s="13">
        <v>6</v>
      </c>
      <c r="R60" s="13">
        <v>13137</v>
      </c>
      <c r="S60" s="13">
        <v>285</v>
      </c>
      <c r="T60" s="13">
        <v>98</v>
      </c>
      <c r="U60" s="13">
        <v>64</v>
      </c>
      <c r="V60" s="13">
        <v>24</v>
      </c>
      <c r="W60" s="13">
        <v>6458</v>
      </c>
      <c r="X60" s="13">
        <v>1474</v>
      </c>
      <c r="Y60" s="13">
        <v>16904</v>
      </c>
      <c r="Z60" s="13">
        <v>850</v>
      </c>
      <c r="AA60" s="13">
        <v>1507</v>
      </c>
      <c r="AB60" s="13">
        <v>477</v>
      </c>
      <c r="AC60" s="18">
        <f t="shared" si="3"/>
        <v>77081</v>
      </c>
      <c r="AD60" s="18">
        <f t="shared" si="4"/>
        <v>16030.991388999988</v>
      </c>
      <c r="AE60" s="10">
        <v>93111.991388999988</v>
      </c>
    </row>
    <row r="61" spans="1:31" ht="15" thickBot="1" x14ac:dyDescent="0.35">
      <c r="A61" s="11" t="s">
        <v>56</v>
      </c>
      <c r="B61" s="12">
        <f t="shared" ref="B61:AE61" si="5">SUM(B32:B60)</f>
        <v>1745747</v>
      </c>
      <c r="C61" s="12">
        <f t="shared" si="5"/>
        <v>91582</v>
      </c>
      <c r="D61" s="12">
        <f t="shared" si="5"/>
        <v>178869</v>
      </c>
      <c r="E61" s="12">
        <f t="shared" si="5"/>
        <v>3176</v>
      </c>
      <c r="F61" s="12">
        <f t="shared" si="5"/>
        <v>182</v>
      </c>
      <c r="G61" s="12">
        <f t="shared" si="5"/>
        <v>24458</v>
      </c>
      <c r="H61" s="12">
        <f t="shared" si="5"/>
        <v>84104</v>
      </c>
      <c r="I61" s="12">
        <f t="shared" si="5"/>
        <v>43925</v>
      </c>
      <c r="J61" s="12">
        <f t="shared" si="5"/>
        <v>10093</v>
      </c>
      <c r="K61" s="12">
        <f t="shared" si="5"/>
        <v>15385</v>
      </c>
      <c r="L61" s="12">
        <f t="shared" si="5"/>
        <v>70743</v>
      </c>
      <c r="M61" s="12">
        <f t="shared" ref="M61:O61" si="6">SUM(M32:M60)</f>
        <v>1337184</v>
      </c>
      <c r="N61" s="12">
        <f t="shared" si="6"/>
        <v>5095</v>
      </c>
      <c r="O61" s="12">
        <f t="shared" si="6"/>
        <v>32919</v>
      </c>
      <c r="P61" s="12">
        <f t="shared" ref="P61:AA61" si="7">SUM(P32:P60)</f>
        <v>47223</v>
      </c>
      <c r="Q61" s="12">
        <f t="shared" si="7"/>
        <v>1001</v>
      </c>
      <c r="R61" s="12">
        <f t="shared" si="7"/>
        <v>409057</v>
      </c>
      <c r="S61" s="12">
        <f t="shared" si="7"/>
        <v>18456</v>
      </c>
      <c r="T61" s="12">
        <f t="shared" si="7"/>
        <v>16186</v>
      </c>
      <c r="U61" s="12">
        <f t="shared" si="7"/>
        <v>7265</v>
      </c>
      <c r="V61" s="12">
        <f t="shared" si="7"/>
        <v>4125</v>
      </c>
      <c r="W61" s="12">
        <f t="shared" si="7"/>
        <v>441374</v>
      </c>
      <c r="X61" s="12">
        <f t="shared" si="7"/>
        <v>322226</v>
      </c>
      <c r="Y61" s="12">
        <f t="shared" si="7"/>
        <v>346411</v>
      </c>
      <c r="Z61" s="12">
        <f t="shared" si="7"/>
        <v>122731</v>
      </c>
      <c r="AA61" s="12">
        <f t="shared" si="7"/>
        <v>21577</v>
      </c>
      <c r="AB61" s="12">
        <f t="shared" si="5"/>
        <v>140978</v>
      </c>
      <c r="AC61" s="12">
        <f t="shared" ref="AC61:AD61" si="8">SUM(AC32:AC60)</f>
        <v>5542072</v>
      </c>
      <c r="AD61" s="12">
        <f t="shared" si="8"/>
        <v>1143095.7770920005</v>
      </c>
      <c r="AE61" s="12">
        <f t="shared" si="5"/>
        <v>6685167.7770919995</v>
      </c>
    </row>
    <row r="62" spans="1:31" ht="15.6" thickTop="1" thickBot="1" x14ac:dyDescent="0.35">
      <c r="A62" s="11" t="s">
        <v>57</v>
      </c>
      <c r="B62" s="12">
        <f t="shared" ref="B62:AE62" si="9">+B61+B31</f>
        <v>3157366</v>
      </c>
      <c r="C62" s="12">
        <f t="shared" si="9"/>
        <v>149986</v>
      </c>
      <c r="D62" s="12">
        <f t="shared" si="9"/>
        <v>313623</v>
      </c>
      <c r="E62" s="12">
        <f t="shared" si="9"/>
        <v>11128</v>
      </c>
      <c r="F62" s="12">
        <f t="shared" si="9"/>
        <v>960</v>
      </c>
      <c r="G62" s="12">
        <f t="shared" si="9"/>
        <v>34596</v>
      </c>
      <c r="H62" s="12">
        <f t="shared" si="9"/>
        <v>165148</v>
      </c>
      <c r="I62" s="12">
        <f t="shared" si="9"/>
        <v>71569</v>
      </c>
      <c r="J62" s="12">
        <f t="shared" si="9"/>
        <v>14207</v>
      </c>
      <c r="K62" s="12">
        <f t="shared" si="9"/>
        <v>18438</v>
      </c>
      <c r="L62" s="12">
        <f t="shared" si="9"/>
        <v>108194</v>
      </c>
      <c r="M62" s="12">
        <f t="shared" ref="M62:O62" si="10">+M61+M31</f>
        <v>2151746</v>
      </c>
      <c r="N62" s="12">
        <f t="shared" si="10"/>
        <v>12348</v>
      </c>
      <c r="O62" s="12">
        <f t="shared" si="10"/>
        <v>72881</v>
      </c>
      <c r="P62" s="12">
        <f t="shared" ref="P62:AA62" si="11">+P61+P31</f>
        <v>98234</v>
      </c>
      <c r="Q62" s="12">
        <f t="shared" si="11"/>
        <v>1003</v>
      </c>
      <c r="R62" s="12">
        <f t="shared" si="11"/>
        <v>685468</v>
      </c>
      <c r="S62" s="12">
        <f t="shared" si="11"/>
        <v>29465</v>
      </c>
      <c r="T62" s="12">
        <f t="shared" si="11"/>
        <v>28289</v>
      </c>
      <c r="U62" s="12">
        <f t="shared" si="11"/>
        <v>10131</v>
      </c>
      <c r="V62" s="12">
        <f t="shared" si="11"/>
        <v>6643</v>
      </c>
      <c r="W62" s="12">
        <f t="shared" si="11"/>
        <v>938019</v>
      </c>
      <c r="X62" s="12">
        <f t="shared" si="11"/>
        <v>552243</v>
      </c>
      <c r="Y62" s="12">
        <f t="shared" si="11"/>
        <v>689728</v>
      </c>
      <c r="Z62" s="12">
        <f t="shared" si="11"/>
        <v>225632</v>
      </c>
      <c r="AA62" s="12">
        <f t="shared" si="11"/>
        <v>55704</v>
      </c>
      <c r="AB62" s="12">
        <f t="shared" si="9"/>
        <v>246991</v>
      </c>
      <c r="AC62" s="12">
        <f t="shared" ref="AC62:AD62" si="12">+AC61+AC31</f>
        <v>9849740</v>
      </c>
      <c r="AD62" s="12">
        <f t="shared" si="12"/>
        <v>2185295.8671770003</v>
      </c>
      <c r="AE62" s="12">
        <f t="shared" si="9"/>
        <v>12035035.867176998</v>
      </c>
    </row>
    <row r="63" spans="1:31" ht="15" thickTop="1" x14ac:dyDescent="0.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</row>
    <row r="64" spans="1:31" x14ac:dyDescent="0.3">
      <c r="A64" s="3" t="s">
        <v>58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4"/>
      <c r="AD64" s="4"/>
      <c r="AE64" s="4"/>
    </row>
  </sheetData>
  <printOptions horizontalCentered="1"/>
  <pageMargins left="0" right="0" top="0.39370078740157483" bottom="0.39370078740157483" header="0" footer="0"/>
  <pageSetup paperSize="9" scale="55" orientation="landscape" horizontalDpi="1200" verticalDpi="1200" r:id="rId1"/>
  <headerFooter>
    <oddHeader>&amp;R&amp;G</oddHeader>
    <oddFooter>&amp;CFuente: Dpto de Aduanas e II.EE, procesados por FEPEX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9F6FE-D227-4F41-A9F8-8392CE8BCC6E}">
  <sheetPr>
    <pageSetUpPr fitToPage="1"/>
  </sheetPr>
  <dimension ref="A3:AF64"/>
  <sheetViews>
    <sheetView tabSelected="1" workbookViewId="0">
      <selection activeCell="E4" sqref="E4"/>
    </sheetView>
  </sheetViews>
  <sheetFormatPr baseColWidth="10" defaultRowHeight="14.4" x14ac:dyDescent="0.3"/>
  <cols>
    <col min="1" max="1" width="21.6640625" customWidth="1"/>
    <col min="2" max="2" width="9.109375" bestFit="1" customWidth="1"/>
    <col min="3" max="4" width="7.5546875" bestFit="1" customWidth="1"/>
    <col min="5" max="5" width="7.77734375" bestFit="1" customWidth="1"/>
    <col min="6" max="6" width="6.44140625" bestFit="1" customWidth="1"/>
    <col min="7" max="7" width="7.21875" bestFit="1" customWidth="1"/>
    <col min="8" max="8" width="7.5546875" bestFit="1" customWidth="1"/>
    <col min="9" max="9" width="10" bestFit="1" customWidth="1"/>
    <col min="10" max="10" width="8.88671875" bestFit="1" customWidth="1"/>
    <col min="11" max="11" width="7.109375" bestFit="1" customWidth="1"/>
    <col min="12" max="12" width="7.5546875" bestFit="1" customWidth="1"/>
    <col min="13" max="13" width="9.109375" bestFit="1" customWidth="1"/>
    <col min="14" max="14" width="6.5546875" bestFit="1" customWidth="1"/>
    <col min="15" max="15" width="7.5546875" bestFit="1" customWidth="1"/>
    <col min="16" max="16" width="6.88671875" bestFit="1" customWidth="1"/>
    <col min="17" max="17" width="7.44140625" bestFit="1" customWidth="1"/>
    <col min="18" max="18" width="7.5546875" bestFit="1" customWidth="1"/>
    <col min="19" max="19" width="7.21875" bestFit="1" customWidth="1"/>
    <col min="20" max="21" width="7.6640625" bestFit="1" customWidth="1"/>
    <col min="22" max="22" width="5.88671875" bestFit="1" customWidth="1"/>
    <col min="23" max="24" width="7.5546875" bestFit="1" customWidth="1"/>
    <col min="25" max="25" width="8.109375" bestFit="1" customWidth="1"/>
    <col min="26" max="26" width="7.77734375" bestFit="1" customWidth="1"/>
    <col min="27" max="27" width="8.44140625" bestFit="1" customWidth="1"/>
    <col min="28" max="28" width="7.5546875" bestFit="1" customWidth="1"/>
    <col min="29" max="29" width="9.109375" style="19" bestFit="1" customWidth="1"/>
    <col min="30" max="30" width="9.6640625" style="19" customWidth="1"/>
    <col min="31" max="31" width="12" style="19" customWidth="1"/>
  </cols>
  <sheetData>
    <row r="3" spans="1:32" ht="18" x14ac:dyDescent="0.35">
      <c r="A3" s="1" t="s">
        <v>88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6"/>
      <c r="AD3" s="16"/>
      <c r="AE3" s="16"/>
    </row>
    <row r="4" spans="1:32" ht="18" x14ac:dyDescent="0.35">
      <c r="A4" s="1" t="s">
        <v>89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4"/>
      <c r="AD4" s="4"/>
      <c r="AE4" s="4"/>
    </row>
    <row r="5" spans="1:32" ht="18" x14ac:dyDescent="0.35">
      <c r="A5" s="5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17"/>
      <c r="AD5" s="17"/>
      <c r="AE5" s="17"/>
    </row>
    <row r="6" spans="1:32" ht="18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17"/>
      <c r="AD6" s="17"/>
      <c r="AE6" s="17"/>
    </row>
    <row r="7" spans="1:32" ht="15" thickBot="1" x14ac:dyDescent="0.35">
      <c r="A7" s="7"/>
      <c r="B7" s="7" t="s">
        <v>61</v>
      </c>
      <c r="C7" s="7" t="s">
        <v>62</v>
      </c>
      <c r="D7" s="7" t="s">
        <v>63</v>
      </c>
      <c r="E7" s="7" t="s">
        <v>64</v>
      </c>
      <c r="F7" s="7" t="s">
        <v>65</v>
      </c>
      <c r="G7" s="7" t="s">
        <v>66</v>
      </c>
      <c r="H7" s="7" t="s">
        <v>67</v>
      </c>
      <c r="I7" s="7" t="s">
        <v>68</v>
      </c>
      <c r="J7" s="7" t="s">
        <v>69</v>
      </c>
      <c r="K7" s="7" t="s">
        <v>70</v>
      </c>
      <c r="L7" s="7" t="s">
        <v>71</v>
      </c>
      <c r="M7" s="7" t="s">
        <v>72</v>
      </c>
      <c r="N7" s="7" t="s">
        <v>73</v>
      </c>
      <c r="O7" s="7" t="s">
        <v>74</v>
      </c>
      <c r="P7" s="7" t="s">
        <v>75</v>
      </c>
      <c r="Q7" s="7" t="s">
        <v>76</v>
      </c>
      <c r="R7" s="7" t="s">
        <v>77</v>
      </c>
      <c r="S7" s="7" t="s">
        <v>78</v>
      </c>
      <c r="T7" s="7" t="s">
        <v>79</v>
      </c>
      <c r="U7" s="7" t="s">
        <v>80</v>
      </c>
      <c r="V7" s="7" t="s">
        <v>81</v>
      </c>
      <c r="W7" s="7" t="s">
        <v>82</v>
      </c>
      <c r="X7" s="7" t="s">
        <v>83</v>
      </c>
      <c r="Y7" s="7" t="s">
        <v>84</v>
      </c>
      <c r="Z7" s="7" t="s">
        <v>85</v>
      </c>
      <c r="AA7" s="7" t="s">
        <v>86</v>
      </c>
      <c r="AB7" s="7" t="s">
        <v>87</v>
      </c>
      <c r="AC7" s="7" t="s">
        <v>59</v>
      </c>
      <c r="AD7" s="7" t="s">
        <v>60</v>
      </c>
      <c r="AE7" s="7" t="s">
        <v>2</v>
      </c>
    </row>
    <row r="8" spans="1:32" ht="15" thickTop="1" x14ac:dyDescent="0.3">
      <c r="A8" s="8" t="s">
        <v>3</v>
      </c>
      <c r="B8" s="9">
        <v>629</v>
      </c>
      <c r="C8" s="9">
        <v>5</v>
      </c>
      <c r="D8" s="9">
        <v>116</v>
      </c>
      <c r="E8" s="9">
        <v>2</v>
      </c>
      <c r="F8" s="9"/>
      <c r="G8" s="9">
        <v>0</v>
      </c>
      <c r="H8" s="9">
        <v>14</v>
      </c>
      <c r="I8" s="9">
        <v>4</v>
      </c>
      <c r="J8" s="9"/>
      <c r="K8" s="9"/>
      <c r="L8" s="9"/>
      <c r="M8" s="9">
        <v>1349</v>
      </c>
      <c r="N8" s="9">
        <v>1</v>
      </c>
      <c r="O8" s="9">
        <v>3</v>
      </c>
      <c r="P8" s="9">
        <v>4</v>
      </c>
      <c r="Q8" s="9"/>
      <c r="R8" s="9">
        <v>213</v>
      </c>
      <c r="S8" s="9"/>
      <c r="T8" s="9"/>
      <c r="U8" s="9">
        <v>2</v>
      </c>
      <c r="V8" s="9">
        <v>1</v>
      </c>
      <c r="W8" s="9">
        <v>363</v>
      </c>
      <c r="X8" s="9">
        <v>13</v>
      </c>
      <c r="Y8" s="9">
        <v>95</v>
      </c>
      <c r="Z8" s="9">
        <v>12</v>
      </c>
      <c r="AA8" s="9"/>
      <c r="AB8" s="9">
        <v>148</v>
      </c>
      <c r="AC8" s="18">
        <f>SUM(B8:AB8)</f>
        <v>2974</v>
      </c>
      <c r="AD8" s="18">
        <f>+AE8-AC8</f>
        <v>807.35690999999997</v>
      </c>
      <c r="AE8" s="10">
        <v>3781.35691</v>
      </c>
      <c r="AF8" s="15"/>
    </row>
    <row r="9" spans="1:32" x14ac:dyDescent="0.3">
      <c r="A9" s="8" t="s">
        <v>4</v>
      </c>
      <c r="B9" s="9">
        <v>23223</v>
      </c>
      <c r="C9" s="9">
        <v>433</v>
      </c>
      <c r="D9" s="9">
        <v>1932</v>
      </c>
      <c r="E9" s="9">
        <v>1479</v>
      </c>
      <c r="F9" s="9">
        <v>0</v>
      </c>
      <c r="G9" s="9">
        <v>348</v>
      </c>
      <c r="H9" s="9">
        <v>1492</v>
      </c>
      <c r="I9" s="9">
        <v>310</v>
      </c>
      <c r="J9" s="9">
        <v>49</v>
      </c>
      <c r="K9" s="9">
        <v>20</v>
      </c>
      <c r="L9" s="9">
        <v>745</v>
      </c>
      <c r="M9" s="9">
        <v>14222</v>
      </c>
      <c r="N9" s="9">
        <v>1006</v>
      </c>
      <c r="O9" s="9">
        <v>902</v>
      </c>
      <c r="P9" s="9">
        <v>958</v>
      </c>
      <c r="Q9" s="9"/>
      <c r="R9" s="9">
        <v>15208</v>
      </c>
      <c r="S9" s="9">
        <v>291</v>
      </c>
      <c r="T9" s="9">
        <v>0</v>
      </c>
      <c r="U9" s="9">
        <v>47</v>
      </c>
      <c r="V9" s="9">
        <v>305</v>
      </c>
      <c r="W9" s="9">
        <v>4578</v>
      </c>
      <c r="X9" s="9">
        <v>4197</v>
      </c>
      <c r="Y9" s="9">
        <v>9218</v>
      </c>
      <c r="Z9" s="9">
        <v>4249</v>
      </c>
      <c r="AA9" s="9">
        <v>4507</v>
      </c>
      <c r="AB9" s="9">
        <v>1080</v>
      </c>
      <c r="AC9" s="18">
        <f t="shared" ref="AC9:AC30" si="0">SUM(B9:AB9)</f>
        <v>90799</v>
      </c>
      <c r="AD9" s="18">
        <f t="shared" ref="AD9:AD30" si="1">+AE9-AC9</f>
        <v>59547.890599999984</v>
      </c>
      <c r="AE9" s="10">
        <v>150346.89059999998</v>
      </c>
    </row>
    <row r="10" spans="1:32" x14ac:dyDescent="0.3">
      <c r="A10" s="8" t="s">
        <v>5</v>
      </c>
      <c r="B10" s="9">
        <v>1133</v>
      </c>
      <c r="C10" s="9">
        <v>13</v>
      </c>
      <c r="D10" s="9">
        <v>263</v>
      </c>
      <c r="E10" s="9">
        <v>16</v>
      </c>
      <c r="F10" s="9"/>
      <c r="G10" s="9">
        <v>0</v>
      </c>
      <c r="H10" s="9">
        <v>37</v>
      </c>
      <c r="I10" s="9"/>
      <c r="J10" s="9">
        <v>0</v>
      </c>
      <c r="K10" s="9"/>
      <c r="L10" s="9"/>
      <c r="M10" s="9">
        <v>8049</v>
      </c>
      <c r="N10" s="9">
        <v>1</v>
      </c>
      <c r="O10" s="9">
        <v>1</v>
      </c>
      <c r="P10" s="9">
        <v>1</v>
      </c>
      <c r="Q10" s="9"/>
      <c r="R10" s="9">
        <v>720</v>
      </c>
      <c r="S10" s="9">
        <v>0</v>
      </c>
      <c r="T10" s="9"/>
      <c r="U10" s="9">
        <v>6</v>
      </c>
      <c r="V10" s="9">
        <v>0</v>
      </c>
      <c r="W10" s="9">
        <v>610</v>
      </c>
      <c r="X10" s="9">
        <v>96</v>
      </c>
      <c r="Y10" s="9">
        <v>41</v>
      </c>
      <c r="Z10" s="9"/>
      <c r="AA10" s="9">
        <v>0</v>
      </c>
      <c r="AB10" s="9">
        <v>53</v>
      </c>
      <c r="AC10" s="18">
        <f t="shared" si="0"/>
        <v>11040</v>
      </c>
      <c r="AD10" s="18">
        <f t="shared" si="1"/>
        <v>253.48245300000053</v>
      </c>
      <c r="AE10" s="10">
        <v>11293.482453000001</v>
      </c>
    </row>
    <row r="11" spans="1:32" x14ac:dyDescent="0.3">
      <c r="A11" s="8" t="s">
        <v>6</v>
      </c>
      <c r="B11" s="9">
        <v>20848</v>
      </c>
      <c r="C11" s="9">
        <v>357</v>
      </c>
      <c r="D11" s="9">
        <v>4146</v>
      </c>
      <c r="E11" s="9">
        <v>93</v>
      </c>
      <c r="F11" s="9"/>
      <c r="G11" s="9">
        <v>31</v>
      </c>
      <c r="H11" s="9">
        <v>1049</v>
      </c>
      <c r="I11" s="9">
        <v>827</v>
      </c>
      <c r="J11" s="9">
        <v>22</v>
      </c>
      <c r="K11" s="9">
        <v>26</v>
      </c>
      <c r="L11" s="9">
        <v>213</v>
      </c>
      <c r="M11" s="9">
        <v>5247</v>
      </c>
      <c r="N11" s="9">
        <v>139</v>
      </c>
      <c r="O11" s="9">
        <v>817</v>
      </c>
      <c r="P11" s="9">
        <v>1792</v>
      </c>
      <c r="Q11" s="9"/>
      <c r="R11" s="9">
        <v>3824</v>
      </c>
      <c r="S11" s="9">
        <v>121</v>
      </c>
      <c r="T11" s="9">
        <v>334</v>
      </c>
      <c r="U11" s="9">
        <v>13</v>
      </c>
      <c r="V11" s="9">
        <v>45</v>
      </c>
      <c r="W11" s="9">
        <v>9086</v>
      </c>
      <c r="X11" s="9">
        <v>4433</v>
      </c>
      <c r="Y11" s="9">
        <v>1395</v>
      </c>
      <c r="Z11" s="9">
        <v>863</v>
      </c>
      <c r="AA11" s="9">
        <v>151</v>
      </c>
      <c r="AB11" s="9">
        <v>986</v>
      </c>
      <c r="AC11" s="18">
        <f t="shared" si="0"/>
        <v>56858</v>
      </c>
      <c r="AD11" s="18">
        <f t="shared" si="1"/>
        <v>31831.337750000006</v>
      </c>
      <c r="AE11" s="10">
        <v>88689.337750000006</v>
      </c>
    </row>
    <row r="12" spans="1:32" x14ac:dyDescent="0.3">
      <c r="A12" s="8" t="s">
        <v>7</v>
      </c>
      <c r="B12" s="9">
        <v>41583</v>
      </c>
      <c r="C12" s="9">
        <v>1252</v>
      </c>
      <c r="D12" s="9">
        <v>2849</v>
      </c>
      <c r="E12" s="9">
        <v>50</v>
      </c>
      <c r="F12" s="9"/>
      <c r="G12" s="9">
        <v>344</v>
      </c>
      <c r="H12" s="9">
        <v>1020</v>
      </c>
      <c r="I12" s="9">
        <v>442</v>
      </c>
      <c r="J12" s="9">
        <v>190</v>
      </c>
      <c r="K12" s="9">
        <v>109</v>
      </c>
      <c r="L12" s="9">
        <v>310</v>
      </c>
      <c r="M12" s="9">
        <v>46208</v>
      </c>
      <c r="N12" s="9">
        <v>135</v>
      </c>
      <c r="O12" s="9">
        <v>1845</v>
      </c>
      <c r="P12" s="9">
        <v>572</v>
      </c>
      <c r="Q12" s="9"/>
      <c r="R12" s="9">
        <v>26649</v>
      </c>
      <c r="S12" s="9">
        <v>275</v>
      </c>
      <c r="T12" s="9">
        <v>312</v>
      </c>
      <c r="U12" s="9">
        <v>188</v>
      </c>
      <c r="V12" s="9">
        <v>31</v>
      </c>
      <c r="W12" s="9">
        <v>13244</v>
      </c>
      <c r="X12" s="9">
        <v>3736</v>
      </c>
      <c r="Y12" s="9">
        <v>5347</v>
      </c>
      <c r="Z12" s="9">
        <v>1692</v>
      </c>
      <c r="AA12" s="9">
        <v>2592</v>
      </c>
      <c r="AB12" s="9">
        <v>2557</v>
      </c>
      <c r="AC12" s="18">
        <f t="shared" si="0"/>
        <v>153532</v>
      </c>
      <c r="AD12" s="18">
        <f t="shared" si="1"/>
        <v>20751.567998000013</v>
      </c>
      <c r="AE12" s="10">
        <v>174283.56799800001</v>
      </c>
    </row>
    <row r="13" spans="1:32" x14ac:dyDescent="0.3">
      <c r="A13" s="8" t="s">
        <v>8</v>
      </c>
      <c r="B13" s="9">
        <v>103260</v>
      </c>
      <c r="C13" s="9">
        <v>4845</v>
      </c>
      <c r="D13" s="9">
        <v>11692</v>
      </c>
      <c r="E13" s="9">
        <v>16</v>
      </c>
      <c r="F13" s="9"/>
      <c r="G13" s="9">
        <v>1496</v>
      </c>
      <c r="H13" s="9">
        <v>2577</v>
      </c>
      <c r="I13" s="9">
        <v>1730</v>
      </c>
      <c r="J13" s="9">
        <v>428</v>
      </c>
      <c r="K13" s="9">
        <v>124</v>
      </c>
      <c r="L13" s="9">
        <v>2333</v>
      </c>
      <c r="M13" s="9">
        <v>108100</v>
      </c>
      <c r="N13" s="9">
        <v>55</v>
      </c>
      <c r="O13" s="9">
        <v>2797</v>
      </c>
      <c r="P13" s="9">
        <v>1715</v>
      </c>
      <c r="Q13" s="9"/>
      <c r="R13" s="9">
        <v>15749</v>
      </c>
      <c r="S13" s="9">
        <v>489</v>
      </c>
      <c r="T13" s="9">
        <v>513</v>
      </c>
      <c r="U13" s="9">
        <v>311</v>
      </c>
      <c r="V13" s="9">
        <v>42</v>
      </c>
      <c r="W13" s="9">
        <v>37204</v>
      </c>
      <c r="X13" s="9">
        <v>13754</v>
      </c>
      <c r="Y13" s="9">
        <v>14257</v>
      </c>
      <c r="Z13" s="9">
        <v>4243</v>
      </c>
      <c r="AA13" s="9">
        <v>316</v>
      </c>
      <c r="AB13" s="9">
        <v>3702</v>
      </c>
      <c r="AC13" s="18">
        <f t="shared" si="0"/>
        <v>331748</v>
      </c>
      <c r="AD13" s="18">
        <f t="shared" si="1"/>
        <v>44634.953212999972</v>
      </c>
      <c r="AE13" s="10">
        <v>376382.95321299997</v>
      </c>
    </row>
    <row r="14" spans="1:32" x14ac:dyDescent="0.3">
      <c r="A14" s="8" t="s">
        <v>9</v>
      </c>
      <c r="B14" s="9">
        <v>6542</v>
      </c>
      <c r="C14" s="9">
        <v>309</v>
      </c>
      <c r="D14" s="9">
        <v>2214</v>
      </c>
      <c r="E14" s="9">
        <v>16</v>
      </c>
      <c r="F14" s="9"/>
      <c r="G14" s="9">
        <v>26</v>
      </c>
      <c r="H14" s="9">
        <v>512</v>
      </c>
      <c r="I14" s="9">
        <v>108</v>
      </c>
      <c r="J14" s="9">
        <v>22</v>
      </c>
      <c r="K14" s="9">
        <v>8</v>
      </c>
      <c r="L14" s="9">
        <v>56</v>
      </c>
      <c r="M14" s="9">
        <v>7905</v>
      </c>
      <c r="N14" s="9">
        <v>31</v>
      </c>
      <c r="O14" s="9">
        <v>44</v>
      </c>
      <c r="P14" s="9">
        <v>770</v>
      </c>
      <c r="Q14" s="9"/>
      <c r="R14" s="9">
        <v>2735</v>
      </c>
      <c r="S14" s="9">
        <v>112</v>
      </c>
      <c r="T14" s="9">
        <v>26</v>
      </c>
      <c r="U14" s="9">
        <v>87</v>
      </c>
      <c r="V14" s="9">
        <v>73</v>
      </c>
      <c r="W14" s="9">
        <v>4734</v>
      </c>
      <c r="X14" s="9">
        <v>1389</v>
      </c>
      <c r="Y14" s="9">
        <v>3344</v>
      </c>
      <c r="Z14" s="9">
        <v>409</v>
      </c>
      <c r="AA14" s="9">
        <v>39</v>
      </c>
      <c r="AB14" s="9">
        <v>866</v>
      </c>
      <c r="AC14" s="18">
        <f t="shared" si="0"/>
        <v>32377</v>
      </c>
      <c r="AD14" s="18">
        <f t="shared" si="1"/>
        <v>11842.766635</v>
      </c>
      <c r="AE14" s="10">
        <v>44219.766635</v>
      </c>
    </row>
    <row r="15" spans="1:32" x14ac:dyDescent="0.3">
      <c r="A15" s="8" t="s">
        <v>10</v>
      </c>
      <c r="B15" s="9">
        <v>90315</v>
      </c>
      <c r="C15" s="9">
        <v>872</v>
      </c>
      <c r="D15" s="9">
        <v>7281</v>
      </c>
      <c r="E15" s="9">
        <v>37</v>
      </c>
      <c r="F15" s="9"/>
      <c r="G15" s="9">
        <v>1362</v>
      </c>
      <c r="H15" s="9">
        <v>184</v>
      </c>
      <c r="I15" s="9">
        <v>207</v>
      </c>
      <c r="J15" s="9">
        <v>388</v>
      </c>
      <c r="K15" s="9">
        <v>9</v>
      </c>
      <c r="L15" s="9">
        <v>384</v>
      </c>
      <c r="M15" s="9">
        <v>24016</v>
      </c>
      <c r="N15" s="9">
        <v>456</v>
      </c>
      <c r="O15" s="9">
        <v>607</v>
      </c>
      <c r="P15" s="9">
        <v>8913</v>
      </c>
      <c r="Q15" s="9">
        <v>12</v>
      </c>
      <c r="R15" s="9">
        <v>8604</v>
      </c>
      <c r="S15" s="9">
        <v>28</v>
      </c>
      <c r="T15" s="9">
        <v>37</v>
      </c>
      <c r="U15" s="9">
        <v>266</v>
      </c>
      <c r="V15" s="9">
        <v>115</v>
      </c>
      <c r="W15" s="9">
        <v>14586</v>
      </c>
      <c r="X15" s="9">
        <v>1690</v>
      </c>
      <c r="Y15" s="9">
        <v>34258</v>
      </c>
      <c r="Z15" s="9">
        <v>1537</v>
      </c>
      <c r="AA15" s="9">
        <v>326</v>
      </c>
      <c r="AB15" s="9">
        <v>1861</v>
      </c>
      <c r="AC15" s="18">
        <f t="shared" si="0"/>
        <v>198351</v>
      </c>
      <c r="AD15" s="18">
        <f t="shared" si="1"/>
        <v>95038.393181000021</v>
      </c>
      <c r="AE15" s="10">
        <v>293389.39318100002</v>
      </c>
    </row>
    <row r="16" spans="1:32" x14ac:dyDescent="0.3">
      <c r="A16" s="8" t="s">
        <v>11</v>
      </c>
      <c r="B16" s="9">
        <v>97739</v>
      </c>
      <c r="C16" s="9">
        <v>1872</v>
      </c>
      <c r="D16" s="9">
        <v>15339</v>
      </c>
      <c r="E16" s="9">
        <v>430</v>
      </c>
      <c r="F16" s="9">
        <v>118</v>
      </c>
      <c r="G16" s="9">
        <v>402</v>
      </c>
      <c r="H16" s="9">
        <v>11329</v>
      </c>
      <c r="I16" s="9">
        <v>2619</v>
      </c>
      <c r="J16" s="9">
        <v>170</v>
      </c>
      <c r="K16" s="9">
        <v>231</v>
      </c>
      <c r="L16" s="9">
        <v>4654</v>
      </c>
      <c r="M16" s="9">
        <v>44685</v>
      </c>
      <c r="N16" s="9">
        <v>790</v>
      </c>
      <c r="O16" s="9">
        <v>2948</v>
      </c>
      <c r="P16" s="9">
        <v>6954</v>
      </c>
      <c r="Q16" s="9"/>
      <c r="R16" s="9">
        <v>6861</v>
      </c>
      <c r="S16" s="9">
        <v>1571</v>
      </c>
      <c r="T16" s="9">
        <v>1426</v>
      </c>
      <c r="U16" s="9">
        <v>210</v>
      </c>
      <c r="V16" s="9">
        <v>223</v>
      </c>
      <c r="W16" s="9">
        <v>60966</v>
      </c>
      <c r="X16" s="9">
        <v>18027</v>
      </c>
      <c r="Y16" s="9">
        <v>26241</v>
      </c>
      <c r="Z16" s="9">
        <v>3798</v>
      </c>
      <c r="AA16" s="9">
        <v>1264</v>
      </c>
      <c r="AB16" s="9">
        <v>8031</v>
      </c>
      <c r="AC16" s="18">
        <f t="shared" si="0"/>
        <v>318898</v>
      </c>
      <c r="AD16" s="18">
        <f t="shared" si="1"/>
        <v>150905.86543899996</v>
      </c>
      <c r="AE16" s="10">
        <v>469803.86543899996</v>
      </c>
    </row>
    <row r="17" spans="1:31" x14ac:dyDescent="0.3">
      <c r="A17" s="8" t="s">
        <v>12</v>
      </c>
      <c r="B17" s="9">
        <v>20163</v>
      </c>
      <c r="C17" s="9">
        <v>1220</v>
      </c>
      <c r="D17" s="9">
        <v>1528</v>
      </c>
      <c r="E17" s="9">
        <v>30</v>
      </c>
      <c r="F17" s="9"/>
      <c r="G17" s="9">
        <v>147</v>
      </c>
      <c r="H17" s="9">
        <v>485</v>
      </c>
      <c r="I17" s="9">
        <v>9</v>
      </c>
      <c r="J17" s="9"/>
      <c r="K17" s="9">
        <v>2</v>
      </c>
      <c r="L17" s="9">
        <v>419</v>
      </c>
      <c r="M17" s="9">
        <v>22473</v>
      </c>
      <c r="N17" s="9">
        <v>3</v>
      </c>
      <c r="O17" s="9">
        <v>127</v>
      </c>
      <c r="P17" s="9">
        <v>244</v>
      </c>
      <c r="Q17" s="9"/>
      <c r="R17" s="9">
        <v>3524</v>
      </c>
      <c r="S17" s="9">
        <v>10</v>
      </c>
      <c r="T17" s="9">
        <v>17</v>
      </c>
      <c r="U17" s="9">
        <v>33</v>
      </c>
      <c r="V17" s="9">
        <v>1</v>
      </c>
      <c r="W17" s="9">
        <v>10811</v>
      </c>
      <c r="X17" s="9">
        <v>7003</v>
      </c>
      <c r="Y17" s="9">
        <v>1669</v>
      </c>
      <c r="Z17" s="9">
        <v>1024</v>
      </c>
      <c r="AA17" s="9">
        <v>172</v>
      </c>
      <c r="AB17" s="9">
        <v>1961</v>
      </c>
      <c r="AC17" s="18">
        <f t="shared" si="0"/>
        <v>73075</v>
      </c>
      <c r="AD17" s="18">
        <f t="shared" si="1"/>
        <v>5099.1478190000053</v>
      </c>
      <c r="AE17" s="10">
        <v>78174.147819000005</v>
      </c>
    </row>
    <row r="18" spans="1:31" x14ac:dyDescent="0.3">
      <c r="A18" s="8" t="s">
        <v>13</v>
      </c>
      <c r="B18" s="9">
        <v>5915</v>
      </c>
      <c r="C18" s="9">
        <v>203</v>
      </c>
      <c r="D18" s="9">
        <v>564</v>
      </c>
      <c r="E18" s="9">
        <v>105</v>
      </c>
      <c r="F18" s="9"/>
      <c r="G18" s="9">
        <v>46</v>
      </c>
      <c r="H18" s="9">
        <v>749</v>
      </c>
      <c r="I18" s="9">
        <v>157</v>
      </c>
      <c r="J18" s="9">
        <v>19</v>
      </c>
      <c r="K18" s="9">
        <v>2</v>
      </c>
      <c r="L18" s="9">
        <v>261</v>
      </c>
      <c r="M18" s="9">
        <v>4690</v>
      </c>
      <c r="N18" s="9">
        <v>147</v>
      </c>
      <c r="O18" s="9">
        <v>32</v>
      </c>
      <c r="P18" s="9">
        <v>90</v>
      </c>
      <c r="Q18" s="9"/>
      <c r="R18" s="9">
        <v>1598</v>
      </c>
      <c r="S18" s="9">
        <v>14</v>
      </c>
      <c r="T18" s="9">
        <v>42</v>
      </c>
      <c r="U18" s="9">
        <v>10</v>
      </c>
      <c r="V18" s="9">
        <v>10</v>
      </c>
      <c r="W18" s="9">
        <v>349</v>
      </c>
      <c r="X18" s="9">
        <v>958</v>
      </c>
      <c r="Y18" s="9">
        <v>1187</v>
      </c>
      <c r="Z18" s="9">
        <v>211</v>
      </c>
      <c r="AA18" s="9">
        <v>103</v>
      </c>
      <c r="AB18" s="9">
        <v>193</v>
      </c>
      <c r="AC18" s="18">
        <f t="shared" si="0"/>
        <v>17655</v>
      </c>
      <c r="AD18" s="18">
        <f t="shared" si="1"/>
        <v>812.67381300000125</v>
      </c>
      <c r="AE18" s="10">
        <v>18467.673813000001</v>
      </c>
    </row>
    <row r="19" spans="1:31" x14ac:dyDescent="0.3">
      <c r="A19" s="8" t="s">
        <v>14</v>
      </c>
      <c r="B19" s="9">
        <v>2096</v>
      </c>
      <c r="C19" s="9">
        <v>230</v>
      </c>
      <c r="D19" s="9">
        <v>517</v>
      </c>
      <c r="E19" s="9">
        <v>5</v>
      </c>
      <c r="F19" s="9"/>
      <c r="G19" s="9">
        <v>3</v>
      </c>
      <c r="H19" s="9">
        <v>93</v>
      </c>
      <c r="I19" s="9">
        <v>4</v>
      </c>
      <c r="J19" s="9">
        <v>1</v>
      </c>
      <c r="K19" s="9"/>
      <c r="L19" s="9">
        <v>106</v>
      </c>
      <c r="M19" s="9">
        <v>3359</v>
      </c>
      <c r="N19" s="9">
        <v>21</v>
      </c>
      <c r="O19" s="9">
        <v>8</v>
      </c>
      <c r="P19" s="9">
        <v>569</v>
      </c>
      <c r="Q19" s="9"/>
      <c r="R19" s="9">
        <v>455</v>
      </c>
      <c r="S19" s="9">
        <v>0</v>
      </c>
      <c r="T19" s="9">
        <v>37</v>
      </c>
      <c r="U19" s="9">
        <v>17</v>
      </c>
      <c r="V19" s="9">
        <v>15</v>
      </c>
      <c r="W19" s="9">
        <v>8528</v>
      </c>
      <c r="X19" s="9">
        <v>2445</v>
      </c>
      <c r="Y19" s="9">
        <v>1551</v>
      </c>
      <c r="Z19" s="9">
        <v>82</v>
      </c>
      <c r="AA19" s="9">
        <v>7</v>
      </c>
      <c r="AB19" s="9">
        <v>836</v>
      </c>
      <c r="AC19" s="18">
        <f t="shared" si="0"/>
        <v>20985</v>
      </c>
      <c r="AD19" s="18">
        <f t="shared" si="1"/>
        <v>16154.701839999994</v>
      </c>
      <c r="AE19" s="10">
        <v>37139.701839999994</v>
      </c>
    </row>
    <row r="20" spans="1:31" x14ac:dyDescent="0.3">
      <c r="A20" s="8" t="s">
        <v>15</v>
      </c>
      <c r="B20" s="9">
        <v>169</v>
      </c>
      <c r="C20" s="9"/>
      <c r="D20" s="9">
        <v>17</v>
      </c>
      <c r="E20" s="9">
        <v>0</v>
      </c>
      <c r="F20" s="9"/>
      <c r="G20" s="9"/>
      <c r="H20" s="9">
        <v>1</v>
      </c>
      <c r="I20" s="9"/>
      <c r="J20" s="9"/>
      <c r="K20" s="9">
        <v>0</v>
      </c>
      <c r="L20" s="9"/>
      <c r="M20" s="9">
        <v>679</v>
      </c>
      <c r="N20" s="9">
        <v>1</v>
      </c>
      <c r="O20" s="9">
        <v>0</v>
      </c>
      <c r="P20" s="9">
        <v>1</v>
      </c>
      <c r="Q20" s="9"/>
      <c r="R20" s="9">
        <v>191</v>
      </c>
      <c r="S20" s="9">
        <v>0</v>
      </c>
      <c r="T20" s="9">
        <v>0</v>
      </c>
      <c r="U20" s="9">
        <v>0</v>
      </c>
      <c r="V20" s="9">
        <v>1</v>
      </c>
      <c r="W20" s="9">
        <v>20</v>
      </c>
      <c r="X20" s="9">
        <v>11</v>
      </c>
      <c r="Y20" s="9">
        <v>412</v>
      </c>
      <c r="Z20" s="9">
        <v>7</v>
      </c>
      <c r="AA20" s="9">
        <v>0</v>
      </c>
      <c r="AB20" s="9">
        <v>1</v>
      </c>
      <c r="AC20" s="18">
        <f t="shared" si="0"/>
        <v>1511</v>
      </c>
      <c r="AD20" s="18">
        <f t="shared" si="1"/>
        <v>30.456357999999909</v>
      </c>
      <c r="AE20" s="10">
        <v>1541.4563579999999</v>
      </c>
    </row>
    <row r="21" spans="1:31" x14ac:dyDescent="0.3">
      <c r="A21" s="8" t="s">
        <v>16</v>
      </c>
      <c r="B21" s="9">
        <v>2379</v>
      </c>
      <c r="C21" s="9">
        <v>193</v>
      </c>
      <c r="D21" s="9">
        <v>285</v>
      </c>
      <c r="E21" s="9">
        <v>1</v>
      </c>
      <c r="F21" s="9"/>
      <c r="G21" s="9">
        <v>138</v>
      </c>
      <c r="H21" s="9">
        <v>16</v>
      </c>
      <c r="I21" s="9"/>
      <c r="J21" s="9">
        <v>34</v>
      </c>
      <c r="K21" s="9"/>
      <c r="L21" s="9"/>
      <c r="M21" s="9">
        <v>1941</v>
      </c>
      <c r="N21" s="9">
        <v>95</v>
      </c>
      <c r="O21" s="9">
        <v>3</v>
      </c>
      <c r="P21" s="9">
        <v>47</v>
      </c>
      <c r="Q21" s="9"/>
      <c r="R21" s="9">
        <v>2332</v>
      </c>
      <c r="S21" s="9">
        <v>1</v>
      </c>
      <c r="T21" s="9"/>
      <c r="U21" s="9">
        <v>1</v>
      </c>
      <c r="V21" s="9">
        <v>2</v>
      </c>
      <c r="W21" s="9">
        <v>4361</v>
      </c>
      <c r="X21" s="9">
        <v>182</v>
      </c>
      <c r="Y21" s="9">
        <v>1604</v>
      </c>
      <c r="Z21" s="9">
        <v>1</v>
      </c>
      <c r="AA21" s="9">
        <v>14</v>
      </c>
      <c r="AB21" s="9">
        <v>30</v>
      </c>
      <c r="AC21" s="18">
        <f t="shared" si="0"/>
        <v>13660</v>
      </c>
      <c r="AD21" s="18">
        <f t="shared" si="1"/>
        <v>548.7051960000008</v>
      </c>
      <c r="AE21" s="10">
        <v>14208.705196000001</v>
      </c>
    </row>
    <row r="22" spans="1:31" x14ac:dyDescent="0.3">
      <c r="A22" s="8" t="s">
        <v>17</v>
      </c>
      <c r="B22" s="9">
        <v>171947</v>
      </c>
      <c r="C22" s="9">
        <v>13641</v>
      </c>
      <c r="D22" s="9">
        <v>9899</v>
      </c>
      <c r="E22" s="9">
        <v>1703</v>
      </c>
      <c r="F22" s="9">
        <v>427</v>
      </c>
      <c r="G22" s="9">
        <v>1475</v>
      </c>
      <c r="H22" s="9">
        <v>12264</v>
      </c>
      <c r="I22" s="9">
        <v>3931</v>
      </c>
      <c r="J22" s="9">
        <v>249</v>
      </c>
      <c r="K22" s="9">
        <v>269</v>
      </c>
      <c r="L22" s="9">
        <v>11919</v>
      </c>
      <c r="M22" s="9">
        <v>126727</v>
      </c>
      <c r="N22" s="9">
        <v>1326</v>
      </c>
      <c r="O22" s="9">
        <v>6775</v>
      </c>
      <c r="P22" s="9">
        <v>5687</v>
      </c>
      <c r="Q22" s="9"/>
      <c r="R22" s="9">
        <v>60670</v>
      </c>
      <c r="S22" s="9">
        <v>837</v>
      </c>
      <c r="T22" s="9">
        <v>1449</v>
      </c>
      <c r="U22" s="9">
        <v>325</v>
      </c>
      <c r="V22" s="9">
        <v>381</v>
      </c>
      <c r="W22" s="9">
        <v>55259</v>
      </c>
      <c r="X22" s="9">
        <v>36027</v>
      </c>
      <c r="Y22" s="9">
        <v>9848</v>
      </c>
      <c r="Z22" s="9">
        <v>12494</v>
      </c>
      <c r="AA22" s="9">
        <v>1719</v>
      </c>
      <c r="AB22" s="9">
        <v>24298</v>
      </c>
      <c r="AC22" s="18">
        <f t="shared" si="0"/>
        <v>571546</v>
      </c>
      <c r="AD22" s="18">
        <f t="shared" si="1"/>
        <v>134786.55560600001</v>
      </c>
      <c r="AE22" s="10">
        <v>706332.55560600001</v>
      </c>
    </row>
    <row r="23" spans="1:31" x14ac:dyDescent="0.3">
      <c r="A23" s="8" t="s">
        <v>18</v>
      </c>
      <c r="B23" s="9">
        <v>18575</v>
      </c>
      <c r="C23" s="9">
        <v>356</v>
      </c>
      <c r="D23" s="9">
        <v>7</v>
      </c>
      <c r="E23" s="9">
        <v>14</v>
      </c>
      <c r="F23" s="9"/>
      <c r="G23" s="9">
        <v>3</v>
      </c>
      <c r="H23" s="9">
        <v>2223</v>
      </c>
      <c r="I23" s="9"/>
      <c r="J23" s="9"/>
      <c r="K23" s="9">
        <v>0</v>
      </c>
      <c r="L23" s="9"/>
      <c r="M23" s="9">
        <v>1319</v>
      </c>
      <c r="N23" s="9">
        <v>1</v>
      </c>
      <c r="O23" s="9">
        <v>2</v>
      </c>
      <c r="P23" s="9">
        <v>292</v>
      </c>
      <c r="Q23" s="9"/>
      <c r="R23" s="9">
        <v>178</v>
      </c>
      <c r="S23" s="9"/>
      <c r="T23" s="9">
        <v>5</v>
      </c>
      <c r="U23" s="9">
        <v>1</v>
      </c>
      <c r="V23" s="9">
        <v>0</v>
      </c>
      <c r="W23" s="9">
        <v>1015</v>
      </c>
      <c r="X23" s="9">
        <v>443</v>
      </c>
      <c r="Y23" s="9">
        <v>537</v>
      </c>
      <c r="Z23" s="9">
        <v>334</v>
      </c>
      <c r="AA23" s="9">
        <v>52</v>
      </c>
      <c r="AB23" s="9">
        <v>591</v>
      </c>
      <c r="AC23" s="18">
        <f t="shared" si="0"/>
        <v>25948</v>
      </c>
      <c r="AD23" s="18">
        <f t="shared" si="1"/>
        <v>19831.057840000001</v>
      </c>
      <c r="AE23" s="10">
        <v>45779.057840000001</v>
      </c>
    </row>
    <row r="24" spans="1:31" x14ac:dyDescent="0.3">
      <c r="A24" s="8" t="s">
        <v>19</v>
      </c>
      <c r="B24" s="9">
        <v>31121</v>
      </c>
      <c r="C24" s="9">
        <v>0</v>
      </c>
      <c r="D24" s="9">
        <v>33697</v>
      </c>
      <c r="E24" s="9">
        <v>1080</v>
      </c>
      <c r="F24" s="9">
        <v>66</v>
      </c>
      <c r="G24" s="9">
        <v>158</v>
      </c>
      <c r="H24" s="9">
        <v>1900</v>
      </c>
      <c r="I24" s="9">
        <v>27</v>
      </c>
      <c r="J24" s="9">
        <v>308</v>
      </c>
      <c r="K24" s="9">
        <v>29</v>
      </c>
      <c r="L24" s="9">
        <v>583</v>
      </c>
      <c r="M24" s="9">
        <v>68105</v>
      </c>
      <c r="N24" s="9">
        <v>302</v>
      </c>
      <c r="O24" s="9">
        <v>77</v>
      </c>
      <c r="P24" s="9">
        <v>5283</v>
      </c>
      <c r="Q24" s="9"/>
      <c r="R24" s="9">
        <v>28623</v>
      </c>
      <c r="S24" s="9">
        <v>92</v>
      </c>
      <c r="T24" s="9">
        <v>117</v>
      </c>
      <c r="U24" s="9">
        <v>1513</v>
      </c>
      <c r="V24" s="9">
        <v>16</v>
      </c>
      <c r="W24" s="9">
        <v>27675</v>
      </c>
      <c r="X24" s="9">
        <v>9584</v>
      </c>
      <c r="Y24" s="9">
        <v>161389</v>
      </c>
      <c r="Z24" s="9">
        <v>3115</v>
      </c>
      <c r="AA24" s="9">
        <v>920</v>
      </c>
      <c r="AB24" s="9">
        <v>240</v>
      </c>
      <c r="AC24" s="18">
        <f t="shared" si="0"/>
        <v>376020</v>
      </c>
      <c r="AD24" s="18">
        <f t="shared" si="1"/>
        <v>14666.788682000013</v>
      </c>
      <c r="AE24" s="10">
        <v>390686.78868200001</v>
      </c>
    </row>
    <row r="25" spans="1:31" x14ac:dyDescent="0.3">
      <c r="A25" s="8" t="s">
        <v>20</v>
      </c>
      <c r="B25" s="9">
        <v>301129</v>
      </c>
      <c r="C25" s="9">
        <v>9875</v>
      </c>
      <c r="D25" s="9">
        <v>8187</v>
      </c>
      <c r="E25" s="9">
        <v>60</v>
      </c>
      <c r="F25" s="9"/>
      <c r="G25" s="9">
        <v>1313</v>
      </c>
      <c r="H25" s="9">
        <v>15383</v>
      </c>
      <c r="I25" s="9">
        <v>7649</v>
      </c>
      <c r="J25" s="9">
        <v>592</v>
      </c>
      <c r="K25" s="9">
        <v>164</v>
      </c>
      <c r="L25" s="9">
        <v>551</v>
      </c>
      <c r="M25" s="9">
        <v>48678</v>
      </c>
      <c r="N25" s="9">
        <v>1</v>
      </c>
      <c r="O25" s="9">
        <v>8276</v>
      </c>
      <c r="P25" s="9">
        <v>2784</v>
      </c>
      <c r="Q25" s="9"/>
      <c r="R25" s="9">
        <v>9850</v>
      </c>
      <c r="S25" s="9">
        <v>1494</v>
      </c>
      <c r="T25" s="9">
        <v>860</v>
      </c>
      <c r="U25" s="9">
        <v>345</v>
      </c>
      <c r="V25" s="9">
        <v>141</v>
      </c>
      <c r="W25" s="9">
        <v>60540</v>
      </c>
      <c r="X25" s="9">
        <v>23949</v>
      </c>
      <c r="Y25" s="9">
        <v>5690</v>
      </c>
      <c r="Z25" s="9">
        <v>30266</v>
      </c>
      <c r="AA25" s="9">
        <v>4983</v>
      </c>
      <c r="AB25" s="9">
        <v>16386</v>
      </c>
      <c r="AC25" s="18">
        <f t="shared" si="0"/>
        <v>559146</v>
      </c>
      <c r="AD25" s="18">
        <f t="shared" si="1"/>
        <v>108400.49540899997</v>
      </c>
      <c r="AE25" s="10">
        <v>667546.49540899997</v>
      </c>
    </row>
    <row r="26" spans="1:31" x14ac:dyDescent="0.3">
      <c r="A26" s="8" t="s">
        <v>21</v>
      </c>
      <c r="B26" s="9">
        <v>245320</v>
      </c>
      <c r="C26" s="9">
        <v>10523</v>
      </c>
      <c r="D26" s="9">
        <v>11467</v>
      </c>
      <c r="E26" s="9">
        <v>401</v>
      </c>
      <c r="F26" s="9"/>
      <c r="G26" s="9">
        <v>1673</v>
      </c>
      <c r="H26" s="9">
        <v>9374</v>
      </c>
      <c r="I26" s="9">
        <v>3982</v>
      </c>
      <c r="J26" s="9">
        <v>909</v>
      </c>
      <c r="K26" s="9">
        <v>420</v>
      </c>
      <c r="L26" s="9">
        <v>4921</v>
      </c>
      <c r="M26" s="9">
        <v>92067</v>
      </c>
      <c r="N26" s="9">
        <v>389</v>
      </c>
      <c r="O26" s="9">
        <v>4604</v>
      </c>
      <c r="P26" s="9">
        <v>5309</v>
      </c>
      <c r="Q26" s="9"/>
      <c r="R26" s="9">
        <v>45899</v>
      </c>
      <c r="S26" s="9">
        <v>1132</v>
      </c>
      <c r="T26" s="9">
        <v>1485</v>
      </c>
      <c r="U26" s="9">
        <v>399</v>
      </c>
      <c r="V26" s="9">
        <v>232</v>
      </c>
      <c r="W26" s="9">
        <v>67290</v>
      </c>
      <c r="X26" s="9">
        <v>30653</v>
      </c>
      <c r="Y26" s="9">
        <v>20990</v>
      </c>
      <c r="Z26" s="9">
        <v>17494</v>
      </c>
      <c r="AA26" s="9">
        <v>4400</v>
      </c>
      <c r="AB26" s="9">
        <v>8927</v>
      </c>
      <c r="AC26" s="18">
        <f t="shared" si="0"/>
        <v>590260</v>
      </c>
      <c r="AD26" s="18">
        <f t="shared" si="1"/>
        <v>120500.46250700008</v>
      </c>
      <c r="AE26" s="10">
        <v>710760.46250700008</v>
      </c>
    </row>
    <row r="27" spans="1:31" x14ac:dyDescent="0.3">
      <c r="A27" s="8" t="s">
        <v>22</v>
      </c>
      <c r="B27" s="9">
        <v>4340</v>
      </c>
      <c r="C27" s="9">
        <v>44</v>
      </c>
      <c r="D27" s="9">
        <v>229</v>
      </c>
      <c r="E27" s="9">
        <v>9</v>
      </c>
      <c r="F27" s="9"/>
      <c r="G27" s="9">
        <v>46</v>
      </c>
      <c r="H27" s="9">
        <v>41</v>
      </c>
      <c r="I27" s="9">
        <v>6</v>
      </c>
      <c r="J27" s="9">
        <v>23</v>
      </c>
      <c r="K27" s="9">
        <v>0</v>
      </c>
      <c r="L27" s="9">
        <v>0</v>
      </c>
      <c r="M27" s="9">
        <v>5957</v>
      </c>
      <c r="N27" s="9">
        <v>54</v>
      </c>
      <c r="O27" s="9">
        <v>7</v>
      </c>
      <c r="P27" s="9">
        <v>334</v>
      </c>
      <c r="Q27" s="9"/>
      <c r="R27" s="9">
        <v>826</v>
      </c>
      <c r="S27" s="9"/>
      <c r="T27" s="9">
        <v>17</v>
      </c>
      <c r="U27" s="9">
        <v>3</v>
      </c>
      <c r="V27" s="9">
        <v>19</v>
      </c>
      <c r="W27" s="9">
        <v>1107</v>
      </c>
      <c r="X27" s="9">
        <v>720</v>
      </c>
      <c r="Y27" s="9">
        <v>10557</v>
      </c>
      <c r="Z27" s="9">
        <v>14</v>
      </c>
      <c r="AA27" s="9">
        <v>0</v>
      </c>
      <c r="AB27" s="9">
        <v>154</v>
      </c>
      <c r="AC27" s="18">
        <f t="shared" si="0"/>
        <v>24507</v>
      </c>
      <c r="AD27" s="18">
        <f t="shared" si="1"/>
        <v>3938.855735000001</v>
      </c>
      <c r="AE27" s="10">
        <v>28445.855735000001</v>
      </c>
    </row>
    <row r="28" spans="1:31" x14ac:dyDescent="0.3">
      <c r="A28" s="8" t="s">
        <v>23</v>
      </c>
      <c r="B28" s="9">
        <v>172572</v>
      </c>
      <c r="C28" s="9">
        <v>5620</v>
      </c>
      <c r="D28" s="9">
        <v>17003</v>
      </c>
      <c r="E28" s="9">
        <v>362</v>
      </c>
      <c r="F28" s="9"/>
      <c r="G28" s="9">
        <v>1531</v>
      </c>
      <c r="H28" s="9">
        <v>9132</v>
      </c>
      <c r="I28" s="9">
        <v>4503</v>
      </c>
      <c r="J28" s="9">
        <v>768</v>
      </c>
      <c r="K28" s="9">
        <v>687</v>
      </c>
      <c r="L28" s="9">
        <v>4808</v>
      </c>
      <c r="M28" s="9">
        <v>69366</v>
      </c>
      <c r="N28" s="9">
        <v>76</v>
      </c>
      <c r="O28" s="9">
        <v>4910</v>
      </c>
      <c r="P28" s="9">
        <v>6066</v>
      </c>
      <c r="Q28" s="9"/>
      <c r="R28" s="9">
        <v>23180</v>
      </c>
      <c r="S28" s="9">
        <v>2896</v>
      </c>
      <c r="T28" s="9">
        <v>3997</v>
      </c>
      <c r="U28" s="9">
        <v>469</v>
      </c>
      <c r="V28" s="9">
        <v>161</v>
      </c>
      <c r="W28" s="9">
        <v>65272</v>
      </c>
      <c r="X28" s="9">
        <v>34888</v>
      </c>
      <c r="Y28" s="9">
        <v>26118</v>
      </c>
      <c r="Z28" s="9">
        <v>13131</v>
      </c>
      <c r="AA28" s="9">
        <v>4223</v>
      </c>
      <c r="AB28" s="9">
        <v>10199</v>
      </c>
      <c r="AC28" s="18">
        <f t="shared" si="0"/>
        <v>481938</v>
      </c>
      <c r="AD28" s="18">
        <f t="shared" si="1"/>
        <v>76576.413028000039</v>
      </c>
      <c r="AE28" s="10">
        <v>558514.41302800004</v>
      </c>
    </row>
    <row r="29" spans="1:31" x14ac:dyDescent="0.3">
      <c r="A29" s="8" t="s">
        <v>24</v>
      </c>
      <c r="B29" s="9">
        <v>27651</v>
      </c>
      <c r="C29" s="9">
        <v>50</v>
      </c>
      <c r="D29" s="9">
        <v>11169</v>
      </c>
      <c r="E29" s="9">
        <v>108</v>
      </c>
      <c r="F29" s="9"/>
      <c r="G29" s="9">
        <v>133</v>
      </c>
      <c r="H29" s="9">
        <v>848</v>
      </c>
      <c r="I29" s="9">
        <v>45</v>
      </c>
      <c r="J29" s="9">
        <v>1</v>
      </c>
      <c r="K29" s="9">
        <v>21</v>
      </c>
      <c r="L29" s="9">
        <v>21</v>
      </c>
      <c r="M29" s="9">
        <v>38401</v>
      </c>
      <c r="N29" s="9">
        <v>78</v>
      </c>
      <c r="O29" s="9">
        <v>88</v>
      </c>
      <c r="P29" s="9">
        <v>2961</v>
      </c>
      <c r="Q29" s="9"/>
      <c r="R29" s="9">
        <v>2980</v>
      </c>
      <c r="S29" s="9">
        <v>54</v>
      </c>
      <c r="T29" s="9">
        <v>121</v>
      </c>
      <c r="U29" s="9">
        <v>117</v>
      </c>
      <c r="V29" s="9">
        <v>929</v>
      </c>
      <c r="W29" s="9">
        <v>18335</v>
      </c>
      <c r="X29" s="9">
        <v>2034</v>
      </c>
      <c r="Y29" s="9">
        <v>23490</v>
      </c>
      <c r="Z29" s="9">
        <v>243</v>
      </c>
      <c r="AA29" s="9">
        <v>5</v>
      </c>
      <c r="AB29" s="9">
        <v>315</v>
      </c>
      <c r="AC29" s="18">
        <f t="shared" si="0"/>
        <v>130198</v>
      </c>
      <c r="AD29" s="18">
        <f t="shared" si="1"/>
        <v>7149.5468059999985</v>
      </c>
      <c r="AE29" s="10">
        <v>137347.546806</v>
      </c>
    </row>
    <row r="30" spans="1:31" x14ac:dyDescent="0.3">
      <c r="A30" s="8" t="s">
        <v>25</v>
      </c>
      <c r="B30" s="9">
        <v>23946</v>
      </c>
      <c r="C30" s="9">
        <v>1613</v>
      </c>
      <c r="D30" s="9">
        <v>5176</v>
      </c>
      <c r="E30" s="9">
        <v>478</v>
      </c>
      <c r="F30" s="9">
        <v>10</v>
      </c>
      <c r="G30" s="9">
        <v>42</v>
      </c>
      <c r="H30" s="9">
        <v>1430</v>
      </c>
      <c r="I30" s="9">
        <v>214</v>
      </c>
      <c r="J30" s="9">
        <v>179</v>
      </c>
      <c r="K30" s="9">
        <v>8</v>
      </c>
      <c r="L30" s="9">
        <v>586</v>
      </c>
      <c r="M30" s="9">
        <v>34938</v>
      </c>
      <c r="N30" s="9">
        <v>107</v>
      </c>
      <c r="O30" s="9">
        <v>427</v>
      </c>
      <c r="P30" s="9">
        <v>836</v>
      </c>
      <c r="Q30" s="9">
        <v>0</v>
      </c>
      <c r="R30" s="9">
        <v>5142</v>
      </c>
      <c r="S30" s="9">
        <v>229</v>
      </c>
      <c r="T30" s="9">
        <v>132</v>
      </c>
      <c r="U30" s="9">
        <v>123</v>
      </c>
      <c r="V30" s="9">
        <v>91</v>
      </c>
      <c r="W30" s="9">
        <v>18919</v>
      </c>
      <c r="X30" s="9">
        <v>6232</v>
      </c>
      <c r="Y30" s="9">
        <v>47564</v>
      </c>
      <c r="Z30" s="9">
        <v>3030</v>
      </c>
      <c r="AA30" s="9">
        <v>260</v>
      </c>
      <c r="AB30" s="9">
        <v>3551</v>
      </c>
      <c r="AC30" s="18">
        <f t="shared" si="0"/>
        <v>155263</v>
      </c>
      <c r="AD30" s="18">
        <f t="shared" si="1"/>
        <v>36514.133547000005</v>
      </c>
      <c r="AE30" s="10">
        <v>191777.133547</v>
      </c>
    </row>
    <row r="31" spans="1:31" ht="15" thickBot="1" x14ac:dyDescent="0.35">
      <c r="A31" s="11" t="s">
        <v>26</v>
      </c>
      <c r="B31" s="12">
        <f t="shared" ref="B31:AD31" si="2">SUM(B8:B30)</f>
        <v>1412595</v>
      </c>
      <c r="C31" s="12">
        <f t="shared" si="2"/>
        <v>53526</v>
      </c>
      <c r="D31" s="12">
        <f t="shared" si="2"/>
        <v>145577</v>
      </c>
      <c r="E31" s="12">
        <f t="shared" si="2"/>
        <v>6495</v>
      </c>
      <c r="F31" s="12">
        <f t="shared" si="2"/>
        <v>621</v>
      </c>
      <c r="G31" s="12">
        <f t="shared" si="2"/>
        <v>10717</v>
      </c>
      <c r="H31" s="12">
        <f t="shared" si="2"/>
        <v>72153</v>
      </c>
      <c r="I31" s="12">
        <f t="shared" si="2"/>
        <v>26774</v>
      </c>
      <c r="J31" s="12">
        <f t="shared" si="2"/>
        <v>4352</v>
      </c>
      <c r="K31" s="12">
        <f t="shared" si="2"/>
        <v>2129</v>
      </c>
      <c r="L31" s="12">
        <f t="shared" si="2"/>
        <v>32870</v>
      </c>
      <c r="M31" s="12">
        <f t="shared" si="2"/>
        <v>778481</v>
      </c>
      <c r="N31" s="12">
        <f t="shared" si="2"/>
        <v>5215</v>
      </c>
      <c r="O31" s="12">
        <f t="shared" si="2"/>
        <v>35300</v>
      </c>
      <c r="P31" s="12">
        <f t="shared" si="2"/>
        <v>52182</v>
      </c>
      <c r="Q31" s="12">
        <f t="shared" si="2"/>
        <v>12</v>
      </c>
      <c r="R31" s="12">
        <f t="shared" si="2"/>
        <v>266011</v>
      </c>
      <c r="S31" s="12">
        <f t="shared" si="2"/>
        <v>9646</v>
      </c>
      <c r="T31" s="12">
        <f t="shared" si="2"/>
        <v>10927</v>
      </c>
      <c r="U31" s="12">
        <f t="shared" si="2"/>
        <v>4486</v>
      </c>
      <c r="V31" s="12">
        <f t="shared" si="2"/>
        <v>2834</v>
      </c>
      <c r="W31" s="12">
        <f t="shared" si="2"/>
        <v>484852</v>
      </c>
      <c r="X31" s="12">
        <f t="shared" si="2"/>
        <v>202464</v>
      </c>
      <c r="Y31" s="12">
        <f t="shared" si="2"/>
        <v>406802</v>
      </c>
      <c r="Z31" s="12">
        <f t="shared" si="2"/>
        <v>98249</v>
      </c>
      <c r="AA31" s="12">
        <f t="shared" si="2"/>
        <v>26053</v>
      </c>
      <c r="AB31" s="12">
        <f t="shared" si="2"/>
        <v>86966</v>
      </c>
      <c r="AC31" s="12">
        <f t="shared" si="2"/>
        <v>4238289</v>
      </c>
      <c r="AD31" s="12">
        <f t="shared" si="2"/>
        <v>960623.60836500011</v>
      </c>
      <c r="AE31" s="12">
        <v>5198913.6083650002</v>
      </c>
    </row>
    <row r="32" spans="1:31" ht="15" thickTop="1" x14ac:dyDescent="0.3">
      <c r="A32" s="13" t="s">
        <v>27</v>
      </c>
      <c r="B32" s="13">
        <v>16091</v>
      </c>
      <c r="C32" s="13">
        <v>2438</v>
      </c>
      <c r="D32" s="13">
        <v>1571</v>
      </c>
      <c r="E32" s="13">
        <v>354</v>
      </c>
      <c r="F32" s="13"/>
      <c r="G32" s="13">
        <v>133</v>
      </c>
      <c r="H32" s="13">
        <v>1624</v>
      </c>
      <c r="I32" s="13">
        <v>206</v>
      </c>
      <c r="J32" s="13">
        <v>239</v>
      </c>
      <c r="K32" s="13">
        <v>227</v>
      </c>
      <c r="L32" s="13">
        <v>1134</v>
      </c>
      <c r="M32" s="13">
        <v>57417</v>
      </c>
      <c r="N32" s="13">
        <v>518</v>
      </c>
      <c r="O32" s="13">
        <v>562</v>
      </c>
      <c r="P32" s="13">
        <v>139</v>
      </c>
      <c r="Q32" s="13">
        <v>11</v>
      </c>
      <c r="R32" s="13">
        <v>5095</v>
      </c>
      <c r="S32" s="13">
        <v>153</v>
      </c>
      <c r="T32" s="13">
        <v>474</v>
      </c>
      <c r="U32" s="13">
        <v>354</v>
      </c>
      <c r="V32" s="13">
        <v>59</v>
      </c>
      <c r="W32" s="13">
        <v>18430</v>
      </c>
      <c r="X32" s="13">
        <v>2881</v>
      </c>
      <c r="Y32" s="13">
        <v>9765</v>
      </c>
      <c r="Z32" s="13">
        <v>722</v>
      </c>
      <c r="AA32" s="13">
        <v>1645</v>
      </c>
      <c r="AB32" s="13">
        <v>542</v>
      </c>
      <c r="AC32" s="18">
        <f t="shared" ref="AC32:AC60" si="3">SUM(B32:AB32)</f>
        <v>122784</v>
      </c>
      <c r="AD32" s="18">
        <f t="shared" ref="AD32:AD60" si="4">+AE32-AC32</f>
        <v>16335.101609000005</v>
      </c>
      <c r="AE32" s="10">
        <v>139119.101609</v>
      </c>
    </row>
    <row r="33" spans="1:31" x14ac:dyDescent="0.3">
      <c r="A33" s="13" t="s">
        <v>28</v>
      </c>
      <c r="B33" s="13">
        <v>28077</v>
      </c>
      <c r="C33" s="13">
        <v>1323</v>
      </c>
      <c r="D33" s="13">
        <v>2732</v>
      </c>
      <c r="E33" s="13">
        <v>20</v>
      </c>
      <c r="F33" s="13"/>
      <c r="G33" s="13">
        <v>499</v>
      </c>
      <c r="H33" s="13">
        <v>284</v>
      </c>
      <c r="I33" s="13">
        <v>373</v>
      </c>
      <c r="J33" s="13">
        <v>150</v>
      </c>
      <c r="K33" s="13">
        <v>46</v>
      </c>
      <c r="L33" s="13">
        <v>322</v>
      </c>
      <c r="M33" s="13">
        <v>12092</v>
      </c>
      <c r="N33" s="13">
        <v>292</v>
      </c>
      <c r="O33" s="13">
        <v>812</v>
      </c>
      <c r="P33" s="13">
        <v>83</v>
      </c>
      <c r="Q33" s="13"/>
      <c r="R33" s="13">
        <v>13209</v>
      </c>
      <c r="S33" s="13">
        <v>96</v>
      </c>
      <c r="T33" s="13">
        <v>133</v>
      </c>
      <c r="U33" s="13">
        <v>80</v>
      </c>
      <c r="V33" s="13">
        <v>14</v>
      </c>
      <c r="W33" s="13">
        <v>2579</v>
      </c>
      <c r="X33" s="13">
        <v>3773</v>
      </c>
      <c r="Y33" s="13">
        <v>2206</v>
      </c>
      <c r="Z33" s="13">
        <v>2138</v>
      </c>
      <c r="AA33" s="13">
        <v>181</v>
      </c>
      <c r="AB33" s="13">
        <v>447</v>
      </c>
      <c r="AC33" s="18">
        <f t="shared" si="3"/>
        <v>71961</v>
      </c>
      <c r="AD33" s="18">
        <f t="shared" si="4"/>
        <v>5583.0134050000052</v>
      </c>
      <c r="AE33" s="10">
        <v>77544.013405000005</v>
      </c>
    </row>
    <row r="34" spans="1:31" x14ac:dyDescent="0.3">
      <c r="A34" s="13" t="s">
        <v>29</v>
      </c>
      <c r="B34" s="13">
        <v>21592</v>
      </c>
      <c r="C34" s="13">
        <v>1515</v>
      </c>
      <c r="D34" s="13">
        <v>1533</v>
      </c>
      <c r="E34" s="13">
        <v>501</v>
      </c>
      <c r="F34" s="13">
        <v>0</v>
      </c>
      <c r="G34" s="13">
        <v>558</v>
      </c>
      <c r="H34" s="13">
        <v>488</v>
      </c>
      <c r="I34" s="13">
        <v>821</v>
      </c>
      <c r="J34" s="13">
        <v>345</v>
      </c>
      <c r="K34" s="13">
        <v>245</v>
      </c>
      <c r="L34" s="13">
        <v>418</v>
      </c>
      <c r="M34" s="13">
        <v>4193</v>
      </c>
      <c r="N34" s="13">
        <v>99</v>
      </c>
      <c r="O34" s="13">
        <v>734</v>
      </c>
      <c r="P34" s="13">
        <v>641</v>
      </c>
      <c r="Q34" s="13">
        <v>5</v>
      </c>
      <c r="R34" s="13">
        <v>4560</v>
      </c>
      <c r="S34" s="13">
        <v>153</v>
      </c>
      <c r="T34" s="13">
        <v>247</v>
      </c>
      <c r="U34" s="13">
        <v>44</v>
      </c>
      <c r="V34" s="13">
        <v>12</v>
      </c>
      <c r="W34" s="13">
        <v>11005</v>
      </c>
      <c r="X34" s="13">
        <v>7481</v>
      </c>
      <c r="Y34" s="13">
        <v>1686</v>
      </c>
      <c r="Z34" s="13">
        <v>1042</v>
      </c>
      <c r="AA34" s="13">
        <v>863</v>
      </c>
      <c r="AB34" s="13">
        <v>463</v>
      </c>
      <c r="AC34" s="18">
        <f t="shared" si="3"/>
        <v>61244</v>
      </c>
      <c r="AD34" s="18">
        <f t="shared" si="4"/>
        <v>12263.90711</v>
      </c>
      <c r="AE34" s="10">
        <v>73507.90711</v>
      </c>
    </row>
    <row r="35" spans="1:31" x14ac:dyDescent="0.3">
      <c r="A35" s="13" t="s">
        <v>30</v>
      </c>
      <c r="B35" s="13">
        <v>48321</v>
      </c>
      <c r="C35" s="13">
        <v>1510</v>
      </c>
      <c r="D35" s="13">
        <v>2636</v>
      </c>
      <c r="E35" s="13">
        <v>139</v>
      </c>
      <c r="F35" s="13"/>
      <c r="G35" s="13">
        <v>272</v>
      </c>
      <c r="H35" s="13">
        <v>757</v>
      </c>
      <c r="I35" s="13">
        <v>1429</v>
      </c>
      <c r="J35" s="13">
        <v>359</v>
      </c>
      <c r="K35" s="13">
        <v>1210</v>
      </c>
      <c r="L35" s="13">
        <v>2080</v>
      </c>
      <c r="M35" s="13">
        <v>20213</v>
      </c>
      <c r="N35" s="13">
        <v>415</v>
      </c>
      <c r="O35" s="13">
        <v>894</v>
      </c>
      <c r="P35" s="13">
        <v>72</v>
      </c>
      <c r="Q35" s="13">
        <v>26</v>
      </c>
      <c r="R35" s="13">
        <v>21816</v>
      </c>
      <c r="S35" s="13">
        <v>2072</v>
      </c>
      <c r="T35" s="13">
        <v>4568</v>
      </c>
      <c r="U35" s="13">
        <v>79</v>
      </c>
      <c r="V35" s="13">
        <v>87</v>
      </c>
      <c r="W35" s="13">
        <v>6708</v>
      </c>
      <c r="X35" s="13">
        <v>8907</v>
      </c>
      <c r="Y35" s="13">
        <v>5649</v>
      </c>
      <c r="Z35" s="13">
        <v>4690</v>
      </c>
      <c r="AA35" s="13">
        <v>1099</v>
      </c>
      <c r="AB35" s="13">
        <v>1168</v>
      </c>
      <c r="AC35" s="18">
        <f t="shared" si="3"/>
        <v>137176</v>
      </c>
      <c r="AD35" s="18">
        <f t="shared" si="4"/>
        <v>32857.160380000016</v>
      </c>
      <c r="AE35" s="10">
        <v>170033.16038000002</v>
      </c>
    </row>
    <row r="36" spans="1:31" x14ac:dyDescent="0.3">
      <c r="A36" s="13" t="s">
        <v>31</v>
      </c>
      <c r="B36" s="13">
        <v>8528</v>
      </c>
      <c r="C36" s="13">
        <v>427</v>
      </c>
      <c r="D36" s="13">
        <v>3054</v>
      </c>
      <c r="E36" s="13">
        <v>4</v>
      </c>
      <c r="F36" s="13"/>
      <c r="G36" s="13">
        <v>65</v>
      </c>
      <c r="H36" s="13">
        <v>508</v>
      </c>
      <c r="I36" s="13">
        <v>167</v>
      </c>
      <c r="J36" s="13">
        <v>51</v>
      </c>
      <c r="K36" s="13">
        <v>325</v>
      </c>
      <c r="L36" s="13">
        <v>212</v>
      </c>
      <c r="M36" s="13">
        <v>5713</v>
      </c>
      <c r="N36" s="13">
        <v>54</v>
      </c>
      <c r="O36" s="13">
        <v>47</v>
      </c>
      <c r="P36" s="13">
        <v>109</v>
      </c>
      <c r="Q36" s="13">
        <v>14</v>
      </c>
      <c r="R36" s="13">
        <v>6975</v>
      </c>
      <c r="S36" s="13">
        <v>39</v>
      </c>
      <c r="T36" s="13">
        <v>17</v>
      </c>
      <c r="U36" s="13">
        <v>27</v>
      </c>
      <c r="V36" s="13">
        <v>13</v>
      </c>
      <c r="W36" s="13">
        <v>1761</v>
      </c>
      <c r="X36" s="13">
        <v>959</v>
      </c>
      <c r="Y36" s="13">
        <v>2813</v>
      </c>
      <c r="Z36" s="13">
        <v>249</v>
      </c>
      <c r="AA36" s="13">
        <v>42</v>
      </c>
      <c r="AB36" s="13">
        <v>420</v>
      </c>
      <c r="AC36" s="18">
        <f t="shared" si="3"/>
        <v>32593</v>
      </c>
      <c r="AD36" s="18">
        <f t="shared" si="4"/>
        <v>4274.4325899999967</v>
      </c>
      <c r="AE36" s="10">
        <v>36867.432589999997</v>
      </c>
    </row>
    <row r="37" spans="1:31" x14ac:dyDescent="0.3">
      <c r="A37" s="13" t="s">
        <v>32</v>
      </c>
      <c r="B37" s="13">
        <v>14905</v>
      </c>
      <c r="C37" s="13">
        <v>356</v>
      </c>
      <c r="D37" s="13">
        <v>2713</v>
      </c>
      <c r="E37" s="13">
        <v>7</v>
      </c>
      <c r="F37" s="13"/>
      <c r="G37" s="13">
        <v>54</v>
      </c>
      <c r="H37" s="13">
        <v>666</v>
      </c>
      <c r="I37" s="13">
        <v>301</v>
      </c>
      <c r="J37" s="13">
        <v>107</v>
      </c>
      <c r="K37" s="13">
        <v>26</v>
      </c>
      <c r="L37" s="13">
        <v>486</v>
      </c>
      <c r="M37" s="13">
        <v>6150</v>
      </c>
      <c r="N37" s="13">
        <v>73</v>
      </c>
      <c r="O37" s="13">
        <v>311</v>
      </c>
      <c r="P37" s="13">
        <v>576</v>
      </c>
      <c r="Q37" s="13"/>
      <c r="R37" s="13">
        <v>5456</v>
      </c>
      <c r="S37" s="13">
        <v>529</v>
      </c>
      <c r="T37" s="13">
        <v>86</v>
      </c>
      <c r="U37" s="13">
        <v>76</v>
      </c>
      <c r="V37" s="13">
        <v>330</v>
      </c>
      <c r="W37" s="13">
        <v>4105</v>
      </c>
      <c r="X37" s="13">
        <v>4738</v>
      </c>
      <c r="Y37" s="13">
        <v>4820</v>
      </c>
      <c r="Z37" s="13">
        <v>898</v>
      </c>
      <c r="AA37" s="13">
        <v>8</v>
      </c>
      <c r="AB37" s="13">
        <v>1499</v>
      </c>
      <c r="AC37" s="18">
        <f t="shared" si="3"/>
        <v>49276</v>
      </c>
      <c r="AD37" s="18">
        <f t="shared" si="4"/>
        <v>40418.076816999994</v>
      </c>
      <c r="AE37" s="10">
        <v>89694.076816999994</v>
      </c>
    </row>
    <row r="38" spans="1:31" x14ac:dyDescent="0.3">
      <c r="A38" s="13" t="s">
        <v>33</v>
      </c>
      <c r="B38" s="13">
        <v>16059</v>
      </c>
      <c r="C38" s="13">
        <v>1362</v>
      </c>
      <c r="D38" s="13">
        <v>1431</v>
      </c>
      <c r="E38" s="13">
        <v>450</v>
      </c>
      <c r="F38" s="13"/>
      <c r="G38" s="13">
        <v>100</v>
      </c>
      <c r="H38" s="13">
        <v>176</v>
      </c>
      <c r="I38" s="13">
        <v>209</v>
      </c>
      <c r="J38" s="13">
        <v>107</v>
      </c>
      <c r="K38" s="13">
        <v>70</v>
      </c>
      <c r="L38" s="13">
        <v>45</v>
      </c>
      <c r="M38" s="13">
        <v>8161</v>
      </c>
      <c r="N38" s="13">
        <v>30</v>
      </c>
      <c r="O38" s="13">
        <v>192</v>
      </c>
      <c r="P38" s="13">
        <v>115</v>
      </c>
      <c r="Q38" s="13"/>
      <c r="R38" s="13">
        <v>1753</v>
      </c>
      <c r="S38" s="13">
        <v>72</v>
      </c>
      <c r="T38" s="13">
        <v>63</v>
      </c>
      <c r="U38" s="13">
        <v>23</v>
      </c>
      <c r="V38" s="13">
        <v>0</v>
      </c>
      <c r="W38" s="13">
        <v>9623</v>
      </c>
      <c r="X38" s="13">
        <v>1551</v>
      </c>
      <c r="Y38" s="13">
        <v>1736</v>
      </c>
      <c r="Z38" s="13">
        <v>803</v>
      </c>
      <c r="AA38" s="13">
        <v>328</v>
      </c>
      <c r="AB38" s="13">
        <v>278</v>
      </c>
      <c r="AC38" s="18">
        <f t="shared" si="3"/>
        <v>44737</v>
      </c>
      <c r="AD38" s="18">
        <f t="shared" si="4"/>
        <v>11141.133734999996</v>
      </c>
      <c r="AE38" s="10">
        <v>55878.133734999996</v>
      </c>
    </row>
    <row r="39" spans="1:31" x14ac:dyDescent="0.3">
      <c r="A39" s="13" t="s">
        <v>34</v>
      </c>
      <c r="B39" s="13">
        <v>74289</v>
      </c>
      <c r="C39" s="13">
        <v>7104</v>
      </c>
      <c r="D39" s="13">
        <v>6651</v>
      </c>
      <c r="E39" s="13">
        <v>0</v>
      </c>
      <c r="F39" s="13">
        <v>0</v>
      </c>
      <c r="G39" s="13">
        <v>549</v>
      </c>
      <c r="H39" s="13">
        <v>2135</v>
      </c>
      <c r="I39" s="13">
        <v>1794</v>
      </c>
      <c r="J39" s="13">
        <v>834</v>
      </c>
      <c r="K39" s="13">
        <v>26</v>
      </c>
      <c r="L39" s="13">
        <v>1118</v>
      </c>
      <c r="M39" s="13">
        <v>38139</v>
      </c>
      <c r="N39" s="13">
        <v>1</v>
      </c>
      <c r="O39" s="13">
        <v>1458</v>
      </c>
      <c r="P39" s="13">
        <v>1807</v>
      </c>
      <c r="Q39" s="13">
        <v>0</v>
      </c>
      <c r="R39" s="13">
        <v>18732</v>
      </c>
      <c r="S39" s="13">
        <v>152</v>
      </c>
      <c r="T39" s="13">
        <v>968</v>
      </c>
      <c r="U39" s="13">
        <v>204</v>
      </c>
      <c r="V39" s="13">
        <v>0</v>
      </c>
      <c r="W39" s="13">
        <v>14266</v>
      </c>
      <c r="X39" s="13">
        <v>14237</v>
      </c>
      <c r="Y39" s="13">
        <v>12507</v>
      </c>
      <c r="Z39" s="13">
        <v>7393</v>
      </c>
      <c r="AA39" s="13">
        <v>229</v>
      </c>
      <c r="AB39" s="13">
        <v>3921</v>
      </c>
      <c r="AC39" s="18">
        <f t="shared" si="3"/>
        <v>208514</v>
      </c>
      <c r="AD39" s="18">
        <f t="shared" si="4"/>
        <v>37793.738566000015</v>
      </c>
      <c r="AE39" s="10">
        <v>246307.73856600001</v>
      </c>
    </row>
    <row r="40" spans="1:31" x14ac:dyDescent="0.3">
      <c r="A40" s="13" t="s">
        <v>35</v>
      </c>
      <c r="B40" s="13">
        <v>79</v>
      </c>
      <c r="C40" s="13">
        <v>0</v>
      </c>
      <c r="D40" s="13">
        <v>5</v>
      </c>
      <c r="E40" s="13">
        <v>11</v>
      </c>
      <c r="F40" s="13"/>
      <c r="G40" s="13">
        <v>0</v>
      </c>
      <c r="H40" s="13">
        <v>18</v>
      </c>
      <c r="I40" s="13">
        <v>0</v>
      </c>
      <c r="J40" s="13">
        <v>0</v>
      </c>
      <c r="K40" s="13">
        <v>0</v>
      </c>
      <c r="L40" s="13"/>
      <c r="M40" s="13">
        <v>527</v>
      </c>
      <c r="N40" s="13">
        <v>1</v>
      </c>
      <c r="O40" s="13">
        <v>0</v>
      </c>
      <c r="P40" s="13"/>
      <c r="Q40" s="13"/>
      <c r="R40" s="13">
        <v>94</v>
      </c>
      <c r="S40" s="13"/>
      <c r="T40" s="13"/>
      <c r="U40" s="13">
        <v>0</v>
      </c>
      <c r="V40" s="13"/>
      <c r="W40" s="13">
        <v>428</v>
      </c>
      <c r="X40" s="13">
        <v>76</v>
      </c>
      <c r="Y40" s="13">
        <v>57</v>
      </c>
      <c r="Z40" s="13">
        <v>10</v>
      </c>
      <c r="AA40" s="13">
        <v>0</v>
      </c>
      <c r="AB40" s="13">
        <v>7</v>
      </c>
      <c r="AC40" s="18">
        <f t="shared" si="3"/>
        <v>1313</v>
      </c>
      <c r="AD40" s="18">
        <f t="shared" si="4"/>
        <v>4.9686900000001515</v>
      </c>
      <c r="AE40" s="10">
        <v>1317.9686900000002</v>
      </c>
    </row>
    <row r="41" spans="1:31" x14ac:dyDescent="0.3">
      <c r="A41" s="13" t="s">
        <v>36</v>
      </c>
      <c r="B41" s="13">
        <v>158</v>
      </c>
      <c r="C41" s="13">
        <v>14</v>
      </c>
      <c r="D41" s="13">
        <v>225</v>
      </c>
      <c r="E41" s="13">
        <v>4</v>
      </c>
      <c r="F41" s="13"/>
      <c r="G41" s="13">
        <v>2</v>
      </c>
      <c r="H41" s="13">
        <v>71</v>
      </c>
      <c r="I41" s="13"/>
      <c r="J41" s="13">
        <v>2</v>
      </c>
      <c r="K41" s="13">
        <v>0</v>
      </c>
      <c r="L41" s="13">
        <v>1</v>
      </c>
      <c r="M41" s="13">
        <v>2846</v>
      </c>
      <c r="N41" s="13">
        <v>1</v>
      </c>
      <c r="O41" s="13">
        <v>2</v>
      </c>
      <c r="P41" s="13">
        <v>14</v>
      </c>
      <c r="Q41" s="13"/>
      <c r="R41" s="13">
        <v>491</v>
      </c>
      <c r="S41" s="13"/>
      <c r="T41" s="13">
        <v>0</v>
      </c>
      <c r="U41" s="13">
        <v>4</v>
      </c>
      <c r="V41" s="13">
        <v>5</v>
      </c>
      <c r="W41" s="13">
        <v>77</v>
      </c>
      <c r="X41" s="13">
        <v>2</v>
      </c>
      <c r="Y41" s="13">
        <v>282</v>
      </c>
      <c r="Z41" s="13">
        <v>61</v>
      </c>
      <c r="AA41" s="13">
        <v>3</v>
      </c>
      <c r="AB41" s="13">
        <v>214</v>
      </c>
      <c r="AC41" s="18">
        <f t="shared" si="3"/>
        <v>4479</v>
      </c>
      <c r="AD41" s="18">
        <f t="shared" si="4"/>
        <v>345.35102000000006</v>
      </c>
      <c r="AE41" s="10">
        <v>4824.3510200000001</v>
      </c>
    </row>
    <row r="42" spans="1:31" x14ac:dyDescent="0.3">
      <c r="A42" s="13" t="s">
        <v>37</v>
      </c>
      <c r="B42" s="13">
        <v>75</v>
      </c>
      <c r="C42" s="13">
        <v>21</v>
      </c>
      <c r="D42" s="13">
        <v>248</v>
      </c>
      <c r="E42" s="13">
        <v>14</v>
      </c>
      <c r="F42" s="13"/>
      <c r="G42" s="13">
        <v>16</v>
      </c>
      <c r="H42" s="13">
        <v>136</v>
      </c>
      <c r="I42" s="13">
        <v>96</v>
      </c>
      <c r="J42" s="13">
        <v>7</v>
      </c>
      <c r="K42" s="13">
        <v>38</v>
      </c>
      <c r="L42" s="13">
        <v>1</v>
      </c>
      <c r="M42" s="13">
        <v>3261</v>
      </c>
      <c r="N42" s="13">
        <v>120</v>
      </c>
      <c r="O42" s="13">
        <v>186</v>
      </c>
      <c r="P42" s="13">
        <v>32</v>
      </c>
      <c r="Q42" s="13"/>
      <c r="R42" s="13">
        <v>3514</v>
      </c>
      <c r="S42" s="13">
        <v>38</v>
      </c>
      <c r="T42" s="13">
        <v>107</v>
      </c>
      <c r="U42" s="13">
        <v>5</v>
      </c>
      <c r="V42" s="13">
        <v>29</v>
      </c>
      <c r="W42" s="13">
        <v>334</v>
      </c>
      <c r="X42" s="13">
        <v>177</v>
      </c>
      <c r="Y42" s="13">
        <v>8418</v>
      </c>
      <c r="Z42" s="13">
        <v>372</v>
      </c>
      <c r="AA42" s="13">
        <v>13</v>
      </c>
      <c r="AB42" s="13">
        <v>12</v>
      </c>
      <c r="AC42" s="18">
        <f t="shared" si="3"/>
        <v>17270</v>
      </c>
      <c r="AD42" s="18">
        <f t="shared" si="4"/>
        <v>11810.792150000001</v>
      </c>
      <c r="AE42" s="10">
        <v>29080.792150000001</v>
      </c>
    </row>
    <row r="43" spans="1:31" x14ac:dyDescent="0.3">
      <c r="A43" s="13" t="s">
        <v>38</v>
      </c>
      <c r="B43" s="13">
        <v>207040</v>
      </c>
      <c r="C43" s="13">
        <v>12080</v>
      </c>
      <c r="D43" s="13">
        <v>12435</v>
      </c>
      <c r="E43" s="13">
        <v>437</v>
      </c>
      <c r="F43" s="13"/>
      <c r="G43" s="13">
        <v>2389</v>
      </c>
      <c r="H43" s="13">
        <v>8583</v>
      </c>
      <c r="I43" s="13">
        <v>10199</v>
      </c>
      <c r="J43" s="13">
        <v>416</v>
      </c>
      <c r="K43" s="13">
        <v>238</v>
      </c>
      <c r="L43" s="13">
        <v>2917</v>
      </c>
      <c r="M43" s="13">
        <v>116665</v>
      </c>
      <c r="N43" s="13">
        <v>169</v>
      </c>
      <c r="O43" s="13">
        <v>8017</v>
      </c>
      <c r="P43" s="13">
        <v>4596</v>
      </c>
      <c r="Q43" s="13">
        <v>26</v>
      </c>
      <c r="R43" s="13">
        <v>31942</v>
      </c>
      <c r="S43" s="13">
        <v>1311</v>
      </c>
      <c r="T43" s="13">
        <v>1581</v>
      </c>
      <c r="U43" s="13">
        <v>337</v>
      </c>
      <c r="V43" s="13">
        <v>416</v>
      </c>
      <c r="W43" s="13">
        <v>24133</v>
      </c>
      <c r="X43" s="13">
        <v>44135</v>
      </c>
      <c r="Y43" s="13">
        <v>7179</v>
      </c>
      <c r="Z43" s="13">
        <v>21548</v>
      </c>
      <c r="AA43" s="13">
        <v>2576</v>
      </c>
      <c r="AB43" s="13">
        <v>12613</v>
      </c>
      <c r="AC43" s="18">
        <f t="shared" si="3"/>
        <v>533978</v>
      </c>
      <c r="AD43" s="18">
        <f t="shared" si="4"/>
        <v>81025.86693899997</v>
      </c>
      <c r="AE43" s="10">
        <v>615003.86693899997</v>
      </c>
    </row>
    <row r="44" spans="1:31" x14ac:dyDescent="0.3">
      <c r="A44" s="13" t="s">
        <v>39</v>
      </c>
      <c r="B44" s="13">
        <v>292700</v>
      </c>
      <c r="C44" s="13">
        <v>14236</v>
      </c>
      <c r="D44" s="13">
        <v>37979</v>
      </c>
      <c r="E44" s="13">
        <v>72</v>
      </c>
      <c r="F44" s="13"/>
      <c r="G44" s="13">
        <v>171</v>
      </c>
      <c r="H44" s="13">
        <v>14848</v>
      </c>
      <c r="I44" s="13">
        <v>7945</v>
      </c>
      <c r="J44" s="13">
        <v>874</v>
      </c>
      <c r="K44" s="13">
        <v>3609</v>
      </c>
      <c r="L44" s="13">
        <v>20653</v>
      </c>
      <c r="M44" s="13">
        <v>207542</v>
      </c>
      <c r="N44" s="13">
        <v>59</v>
      </c>
      <c r="O44" s="13">
        <v>5605</v>
      </c>
      <c r="P44" s="13">
        <v>10415</v>
      </c>
      <c r="Q44" s="13">
        <v>378</v>
      </c>
      <c r="R44" s="13">
        <v>39799</v>
      </c>
      <c r="S44" s="13">
        <v>4617</v>
      </c>
      <c r="T44" s="13">
        <v>4457</v>
      </c>
      <c r="U44" s="13">
        <v>1075</v>
      </c>
      <c r="V44" s="13">
        <v>504</v>
      </c>
      <c r="W44" s="13">
        <v>62152</v>
      </c>
      <c r="X44" s="13">
        <v>64713</v>
      </c>
      <c r="Y44" s="13">
        <v>28432</v>
      </c>
      <c r="Z44" s="13">
        <v>20920</v>
      </c>
      <c r="AA44" s="13">
        <v>2260</v>
      </c>
      <c r="AB44" s="13">
        <v>26469</v>
      </c>
      <c r="AC44" s="18">
        <f t="shared" si="3"/>
        <v>872484</v>
      </c>
      <c r="AD44" s="18">
        <f t="shared" si="4"/>
        <v>177312.21164799994</v>
      </c>
      <c r="AE44" s="10">
        <v>1049796.2116479999</v>
      </c>
    </row>
    <row r="45" spans="1:31" x14ac:dyDescent="0.3">
      <c r="A45" s="13" t="s">
        <v>40</v>
      </c>
      <c r="B45" s="13">
        <v>3463</v>
      </c>
      <c r="C45" s="13">
        <v>258</v>
      </c>
      <c r="D45" s="13">
        <v>387</v>
      </c>
      <c r="E45" s="13">
        <v>78</v>
      </c>
      <c r="F45" s="13">
        <v>0</v>
      </c>
      <c r="G45" s="13">
        <v>22</v>
      </c>
      <c r="H45" s="13">
        <v>45</v>
      </c>
      <c r="I45" s="13">
        <v>29</v>
      </c>
      <c r="J45" s="13">
        <v>62</v>
      </c>
      <c r="K45" s="13">
        <v>11</v>
      </c>
      <c r="L45" s="13">
        <v>148</v>
      </c>
      <c r="M45" s="13">
        <v>10469</v>
      </c>
      <c r="N45" s="13">
        <v>156</v>
      </c>
      <c r="O45" s="13">
        <v>117</v>
      </c>
      <c r="P45" s="13">
        <v>40</v>
      </c>
      <c r="Q45" s="13">
        <v>0</v>
      </c>
      <c r="R45" s="13">
        <v>3277</v>
      </c>
      <c r="S45" s="13">
        <v>3</v>
      </c>
      <c r="T45" s="13">
        <v>65</v>
      </c>
      <c r="U45" s="13">
        <v>28</v>
      </c>
      <c r="V45" s="13">
        <v>6</v>
      </c>
      <c r="W45" s="13">
        <v>2159</v>
      </c>
      <c r="X45" s="13">
        <v>526</v>
      </c>
      <c r="Y45" s="13">
        <v>18087</v>
      </c>
      <c r="Z45" s="13">
        <v>170</v>
      </c>
      <c r="AA45" s="13">
        <v>281</v>
      </c>
      <c r="AB45" s="13">
        <v>117</v>
      </c>
      <c r="AC45" s="18">
        <f t="shared" si="3"/>
        <v>40004</v>
      </c>
      <c r="AD45" s="18">
        <f t="shared" si="4"/>
        <v>3040.6982790000038</v>
      </c>
      <c r="AE45" s="10">
        <v>43044.698279000004</v>
      </c>
    </row>
    <row r="46" spans="1:31" x14ac:dyDescent="0.3">
      <c r="A46" s="13" t="s">
        <v>41</v>
      </c>
      <c r="B46" s="13">
        <v>654</v>
      </c>
      <c r="C46" s="13">
        <v>1</v>
      </c>
      <c r="D46" s="13">
        <v>140</v>
      </c>
      <c r="E46" s="13">
        <v>4</v>
      </c>
      <c r="F46" s="13"/>
      <c r="G46" s="13">
        <v>21</v>
      </c>
      <c r="H46" s="13">
        <v>791</v>
      </c>
      <c r="I46" s="13">
        <v>1</v>
      </c>
      <c r="J46" s="13">
        <v>3</v>
      </c>
      <c r="K46" s="13">
        <v>3</v>
      </c>
      <c r="L46" s="13">
        <v>173</v>
      </c>
      <c r="M46" s="13">
        <v>19380</v>
      </c>
      <c r="N46" s="13">
        <v>10</v>
      </c>
      <c r="O46" s="13">
        <v>60</v>
      </c>
      <c r="P46" s="13">
        <v>152</v>
      </c>
      <c r="Q46" s="13">
        <v>3</v>
      </c>
      <c r="R46" s="13">
        <v>1791</v>
      </c>
      <c r="S46" s="13">
        <v>10</v>
      </c>
      <c r="T46" s="13"/>
      <c r="U46" s="13">
        <v>103</v>
      </c>
      <c r="V46" s="13">
        <v>51</v>
      </c>
      <c r="W46" s="13">
        <v>701</v>
      </c>
      <c r="X46" s="13">
        <v>80</v>
      </c>
      <c r="Y46" s="13">
        <v>12669</v>
      </c>
      <c r="Z46" s="13">
        <v>6</v>
      </c>
      <c r="AA46" s="13">
        <v>98</v>
      </c>
      <c r="AB46" s="13">
        <v>989</v>
      </c>
      <c r="AC46" s="18">
        <f t="shared" si="3"/>
        <v>37894</v>
      </c>
      <c r="AD46" s="18">
        <f t="shared" si="4"/>
        <v>49946.88704500001</v>
      </c>
      <c r="AE46" s="10">
        <v>87840.88704500001</v>
      </c>
    </row>
    <row r="47" spans="1:31" x14ac:dyDescent="0.3">
      <c r="A47" s="13" t="s">
        <v>42</v>
      </c>
      <c r="B47" s="13">
        <v>46420</v>
      </c>
      <c r="C47" s="13">
        <v>949</v>
      </c>
      <c r="D47" s="13">
        <v>3158</v>
      </c>
      <c r="E47" s="13">
        <v>9</v>
      </c>
      <c r="F47" s="13"/>
      <c r="G47" s="13">
        <v>917</v>
      </c>
      <c r="H47" s="13">
        <v>413</v>
      </c>
      <c r="I47" s="13">
        <v>801</v>
      </c>
      <c r="J47" s="13">
        <v>292</v>
      </c>
      <c r="K47" s="13">
        <v>115</v>
      </c>
      <c r="L47" s="13">
        <v>669</v>
      </c>
      <c r="M47" s="13">
        <v>22909</v>
      </c>
      <c r="N47" s="13">
        <v>4</v>
      </c>
      <c r="O47" s="13">
        <v>1615</v>
      </c>
      <c r="P47" s="13">
        <v>245</v>
      </c>
      <c r="Q47" s="13"/>
      <c r="R47" s="13">
        <v>21468</v>
      </c>
      <c r="S47" s="13">
        <v>223</v>
      </c>
      <c r="T47" s="13">
        <v>382</v>
      </c>
      <c r="U47" s="13">
        <v>24</v>
      </c>
      <c r="V47" s="13">
        <v>90</v>
      </c>
      <c r="W47" s="13">
        <v>6685</v>
      </c>
      <c r="X47" s="13">
        <v>11706</v>
      </c>
      <c r="Y47" s="13">
        <v>3645</v>
      </c>
      <c r="Z47" s="13">
        <v>3229</v>
      </c>
      <c r="AA47" s="13">
        <v>187</v>
      </c>
      <c r="AB47" s="13">
        <v>1431</v>
      </c>
      <c r="AC47" s="18">
        <f t="shared" si="3"/>
        <v>127586</v>
      </c>
      <c r="AD47" s="18">
        <f t="shared" si="4"/>
        <v>14953.72589999999</v>
      </c>
      <c r="AE47" s="10">
        <v>142539.72589999999</v>
      </c>
    </row>
    <row r="48" spans="1:31" x14ac:dyDescent="0.3">
      <c r="A48" s="13" t="s">
        <v>43</v>
      </c>
      <c r="B48" s="13">
        <v>83977</v>
      </c>
      <c r="C48" s="13">
        <v>1636</v>
      </c>
      <c r="D48" s="13">
        <v>6467</v>
      </c>
      <c r="E48" s="13">
        <v>97</v>
      </c>
      <c r="F48" s="13"/>
      <c r="G48" s="13">
        <v>835</v>
      </c>
      <c r="H48" s="13">
        <v>3021</v>
      </c>
      <c r="I48" s="13">
        <v>883</v>
      </c>
      <c r="J48" s="13">
        <v>106</v>
      </c>
      <c r="K48" s="13">
        <v>90</v>
      </c>
      <c r="L48" s="13">
        <v>900</v>
      </c>
      <c r="M48" s="13">
        <v>81509</v>
      </c>
      <c r="N48" s="13">
        <v>264</v>
      </c>
      <c r="O48" s="13">
        <v>805</v>
      </c>
      <c r="P48" s="13">
        <v>3140</v>
      </c>
      <c r="Q48" s="13">
        <v>13</v>
      </c>
      <c r="R48" s="13">
        <v>10351</v>
      </c>
      <c r="S48" s="13">
        <v>310</v>
      </c>
      <c r="T48" s="13">
        <v>398</v>
      </c>
      <c r="U48" s="13">
        <v>289</v>
      </c>
      <c r="V48" s="13">
        <v>279</v>
      </c>
      <c r="W48" s="13">
        <v>38762</v>
      </c>
      <c r="X48" s="13">
        <v>6552</v>
      </c>
      <c r="Y48" s="13">
        <v>26081</v>
      </c>
      <c r="Z48" s="13">
        <v>1998</v>
      </c>
      <c r="AA48" s="13">
        <v>233</v>
      </c>
      <c r="AB48" s="13">
        <v>6778</v>
      </c>
      <c r="AC48" s="18">
        <f t="shared" si="3"/>
        <v>275774</v>
      </c>
      <c r="AD48" s="18">
        <f t="shared" si="4"/>
        <v>45043.557389999973</v>
      </c>
      <c r="AE48" s="10">
        <v>320817.55738999997</v>
      </c>
    </row>
    <row r="49" spans="1:31" x14ac:dyDescent="0.3">
      <c r="A49" s="13" t="s">
        <v>44</v>
      </c>
      <c r="B49" s="13">
        <v>1031</v>
      </c>
      <c r="C49" s="13">
        <v>124</v>
      </c>
      <c r="D49" s="13">
        <v>38</v>
      </c>
      <c r="E49" s="13">
        <v>18</v>
      </c>
      <c r="F49" s="13"/>
      <c r="G49" s="13">
        <v>6</v>
      </c>
      <c r="H49" s="13">
        <v>60</v>
      </c>
      <c r="I49" s="13">
        <v>8</v>
      </c>
      <c r="J49" s="13">
        <v>4</v>
      </c>
      <c r="K49" s="13">
        <v>0</v>
      </c>
      <c r="L49" s="13">
        <v>1</v>
      </c>
      <c r="M49" s="13">
        <v>594</v>
      </c>
      <c r="N49" s="13">
        <v>10</v>
      </c>
      <c r="O49" s="13">
        <v>23</v>
      </c>
      <c r="P49" s="13">
        <v>35</v>
      </c>
      <c r="Q49" s="13"/>
      <c r="R49" s="13">
        <v>190</v>
      </c>
      <c r="S49" s="13"/>
      <c r="T49" s="13">
        <v>12</v>
      </c>
      <c r="U49" s="13">
        <v>0</v>
      </c>
      <c r="V49" s="13">
        <v>0</v>
      </c>
      <c r="W49" s="13">
        <v>1399</v>
      </c>
      <c r="X49" s="13">
        <v>19</v>
      </c>
      <c r="Y49" s="13">
        <v>384</v>
      </c>
      <c r="Z49" s="13">
        <v>105</v>
      </c>
      <c r="AA49" s="13">
        <v>0</v>
      </c>
      <c r="AB49" s="13">
        <v>85</v>
      </c>
      <c r="AC49" s="18">
        <f t="shared" si="3"/>
        <v>4146</v>
      </c>
      <c r="AD49" s="18">
        <f t="shared" si="4"/>
        <v>452.59527999999955</v>
      </c>
      <c r="AE49" s="10">
        <v>4598.5952799999995</v>
      </c>
    </row>
    <row r="50" spans="1:31" x14ac:dyDescent="0.3">
      <c r="A50" s="13" t="s">
        <v>45</v>
      </c>
      <c r="B50" s="13">
        <v>342757</v>
      </c>
      <c r="C50" s="13">
        <v>16184</v>
      </c>
      <c r="D50" s="13">
        <v>40123</v>
      </c>
      <c r="E50" s="13">
        <v>73</v>
      </c>
      <c r="F50" s="13"/>
      <c r="G50" s="13">
        <v>14053</v>
      </c>
      <c r="H50" s="13">
        <v>16610</v>
      </c>
      <c r="I50" s="13">
        <v>4768</v>
      </c>
      <c r="J50" s="13">
        <v>4350</v>
      </c>
      <c r="K50" s="13">
        <v>2362</v>
      </c>
      <c r="L50" s="13">
        <v>11892</v>
      </c>
      <c r="M50" s="13">
        <v>308386</v>
      </c>
      <c r="N50" s="13">
        <v>40</v>
      </c>
      <c r="O50" s="13">
        <v>5331</v>
      </c>
      <c r="P50" s="13">
        <v>10832</v>
      </c>
      <c r="Q50" s="13">
        <v>524</v>
      </c>
      <c r="R50" s="13">
        <v>66527</v>
      </c>
      <c r="S50" s="13">
        <v>3451</v>
      </c>
      <c r="T50" s="13">
        <v>1512</v>
      </c>
      <c r="U50" s="13">
        <v>1406</v>
      </c>
      <c r="V50" s="13">
        <v>1535</v>
      </c>
      <c r="W50" s="13">
        <v>79697</v>
      </c>
      <c r="X50" s="13">
        <v>53547</v>
      </c>
      <c r="Y50" s="13">
        <v>38522</v>
      </c>
      <c r="Z50" s="13">
        <v>18839</v>
      </c>
      <c r="AA50" s="13">
        <v>2586</v>
      </c>
      <c r="AB50" s="13">
        <v>34100</v>
      </c>
      <c r="AC50" s="18">
        <f t="shared" si="3"/>
        <v>1080007</v>
      </c>
      <c r="AD50" s="18">
        <f t="shared" si="4"/>
        <v>171813.36534800008</v>
      </c>
      <c r="AE50" s="10">
        <v>1251820.3653480001</v>
      </c>
    </row>
    <row r="51" spans="1:31" x14ac:dyDescent="0.3">
      <c r="A51" s="13" t="s">
        <v>46</v>
      </c>
      <c r="B51" s="13">
        <v>104305</v>
      </c>
      <c r="C51" s="13">
        <v>2159</v>
      </c>
      <c r="D51" s="13">
        <v>8989</v>
      </c>
      <c r="E51" s="13">
        <v>16</v>
      </c>
      <c r="F51" s="9"/>
      <c r="G51" s="13">
        <v>1497</v>
      </c>
      <c r="H51" s="13">
        <v>1753</v>
      </c>
      <c r="I51" s="13">
        <v>1909</v>
      </c>
      <c r="J51" s="13">
        <v>592</v>
      </c>
      <c r="K51" s="13">
        <v>250</v>
      </c>
      <c r="L51" s="13">
        <v>1678</v>
      </c>
      <c r="M51" s="13">
        <v>40413</v>
      </c>
      <c r="N51" s="13">
        <v>481</v>
      </c>
      <c r="O51" s="13">
        <v>2998</v>
      </c>
      <c r="P51" s="13">
        <v>800</v>
      </c>
      <c r="Q51" s="13"/>
      <c r="R51" s="13">
        <v>30705</v>
      </c>
      <c r="S51" s="13">
        <v>185</v>
      </c>
      <c r="T51" s="13">
        <v>645</v>
      </c>
      <c r="U51" s="13">
        <v>167</v>
      </c>
      <c r="V51" s="13">
        <v>136</v>
      </c>
      <c r="W51" s="13">
        <v>15997</v>
      </c>
      <c r="X51" s="13">
        <v>20428</v>
      </c>
      <c r="Y51" s="13">
        <v>14923</v>
      </c>
      <c r="Z51" s="13">
        <v>6048</v>
      </c>
      <c r="AA51" s="13">
        <v>312</v>
      </c>
      <c r="AB51" s="13">
        <v>3654</v>
      </c>
      <c r="AC51" s="18">
        <f t="shared" si="3"/>
        <v>261040</v>
      </c>
      <c r="AD51" s="18">
        <f t="shared" si="4"/>
        <v>38756.938729999994</v>
      </c>
      <c r="AE51" s="10">
        <v>299796.93872999999</v>
      </c>
    </row>
    <row r="52" spans="1:31" x14ac:dyDescent="0.3">
      <c r="A52" s="13" t="s">
        <v>47</v>
      </c>
      <c r="B52" s="13">
        <v>276</v>
      </c>
      <c r="C52" s="13">
        <v>0</v>
      </c>
      <c r="D52" s="13">
        <v>20</v>
      </c>
      <c r="E52" s="13">
        <v>11</v>
      </c>
      <c r="F52" s="13"/>
      <c r="G52" s="13"/>
      <c r="H52" s="13">
        <v>8</v>
      </c>
      <c r="I52" s="13">
        <v>25</v>
      </c>
      <c r="J52" s="13">
        <v>0</v>
      </c>
      <c r="K52" s="13">
        <v>22</v>
      </c>
      <c r="L52" s="13">
        <v>0</v>
      </c>
      <c r="M52" s="13">
        <v>1068</v>
      </c>
      <c r="N52" s="13">
        <v>1</v>
      </c>
      <c r="O52" s="13">
        <v>29</v>
      </c>
      <c r="P52" s="13"/>
      <c r="Q52" s="13"/>
      <c r="R52" s="13">
        <v>363</v>
      </c>
      <c r="S52" s="13"/>
      <c r="T52" s="13">
        <v>1</v>
      </c>
      <c r="U52" s="13">
        <v>0</v>
      </c>
      <c r="V52" s="13"/>
      <c r="W52" s="13">
        <v>58</v>
      </c>
      <c r="X52" s="13">
        <v>103</v>
      </c>
      <c r="Y52" s="13">
        <v>798</v>
      </c>
      <c r="Z52" s="13">
        <v>25</v>
      </c>
      <c r="AA52" s="13">
        <v>16</v>
      </c>
      <c r="AB52" s="13">
        <v>13</v>
      </c>
      <c r="AC52" s="18">
        <f t="shared" si="3"/>
        <v>2837</v>
      </c>
      <c r="AD52" s="18">
        <f t="shared" si="4"/>
        <v>82.377860000000055</v>
      </c>
      <c r="AE52" s="10">
        <v>2919.3778600000001</v>
      </c>
    </row>
    <row r="53" spans="1:31" x14ac:dyDescent="0.3">
      <c r="A53" s="13" t="s">
        <v>48</v>
      </c>
      <c r="B53" s="13">
        <v>60107</v>
      </c>
      <c r="C53" s="13">
        <v>940</v>
      </c>
      <c r="D53" s="13">
        <v>4094</v>
      </c>
      <c r="E53" s="13">
        <v>5</v>
      </c>
      <c r="F53" s="13"/>
      <c r="G53" s="13">
        <v>1140</v>
      </c>
      <c r="H53" s="13">
        <v>804</v>
      </c>
      <c r="I53" s="13">
        <v>1417</v>
      </c>
      <c r="J53" s="13">
        <v>219</v>
      </c>
      <c r="K53" s="13">
        <v>1312</v>
      </c>
      <c r="L53" s="13">
        <v>562</v>
      </c>
      <c r="M53" s="13">
        <v>34961</v>
      </c>
      <c r="N53" s="13">
        <v>163</v>
      </c>
      <c r="O53" s="13">
        <v>1860</v>
      </c>
      <c r="P53" s="13">
        <v>186</v>
      </c>
      <c r="Q53" s="13"/>
      <c r="R53" s="13">
        <v>27665</v>
      </c>
      <c r="S53" s="13">
        <v>477</v>
      </c>
      <c r="T53" s="13">
        <v>644</v>
      </c>
      <c r="U53" s="13">
        <v>80</v>
      </c>
      <c r="V53" s="13">
        <v>116</v>
      </c>
      <c r="W53" s="13">
        <v>8583</v>
      </c>
      <c r="X53" s="13">
        <v>8448</v>
      </c>
      <c r="Y53" s="13">
        <v>6298</v>
      </c>
      <c r="Z53" s="13">
        <v>3331</v>
      </c>
      <c r="AA53" s="13">
        <v>470</v>
      </c>
      <c r="AB53" s="13">
        <v>2267</v>
      </c>
      <c r="AC53" s="18">
        <f t="shared" si="3"/>
        <v>166149</v>
      </c>
      <c r="AD53" s="18">
        <f t="shared" si="4"/>
        <v>19198.664309999993</v>
      </c>
      <c r="AE53" s="10">
        <v>185347.66430999999</v>
      </c>
    </row>
    <row r="54" spans="1:31" x14ac:dyDescent="0.3">
      <c r="A54" s="13" t="s">
        <v>49</v>
      </c>
      <c r="B54" s="13">
        <v>11619</v>
      </c>
      <c r="C54" s="13">
        <v>235</v>
      </c>
      <c r="D54" s="13">
        <v>970</v>
      </c>
      <c r="E54" s="13">
        <v>16</v>
      </c>
      <c r="F54" s="13"/>
      <c r="G54" s="13">
        <v>499</v>
      </c>
      <c r="H54" s="13">
        <v>207</v>
      </c>
      <c r="I54" s="13">
        <v>82</v>
      </c>
      <c r="J54" s="13">
        <v>117</v>
      </c>
      <c r="K54" s="13">
        <v>8</v>
      </c>
      <c r="L54" s="13"/>
      <c r="M54" s="13">
        <v>26535</v>
      </c>
      <c r="N54" s="13">
        <v>262</v>
      </c>
      <c r="O54" s="13">
        <v>183</v>
      </c>
      <c r="P54" s="13">
        <v>159</v>
      </c>
      <c r="Q54" s="13"/>
      <c r="R54" s="13">
        <v>27318</v>
      </c>
      <c r="S54" s="13">
        <v>71</v>
      </c>
      <c r="T54" s="13">
        <v>27</v>
      </c>
      <c r="U54" s="13">
        <v>12</v>
      </c>
      <c r="V54" s="13">
        <v>4</v>
      </c>
      <c r="W54" s="13">
        <v>519</v>
      </c>
      <c r="X54" s="13">
        <v>1226</v>
      </c>
      <c r="Y54" s="13">
        <v>2214</v>
      </c>
      <c r="Z54" s="13">
        <v>532</v>
      </c>
      <c r="AA54" s="13">
        <v>86</v>
      </c>
      <c r="AB54" s="13">
        <v>204</v>
      </c>
      <c r="AC54" s="18">
        <f t="shared" si="3"/>
        <v>73105</v>
      </c>
      <c r="AD54" s="18">
        <f t="shared" si="4"/>
        <v>40005.274765000009</v>
      </c>
      <c r="AE54" s="10">
        <v>113110.27476500001</v>
      </c>
    </row>
    <row r="55" spans="1:31" x14ac:dyDescent="0.3">
      <c r="A55" s="13" t="s">
        <v>50</v>
      </c>
      <c r="B55" s="13">
        <v>1356</v>
      </c>
      <c r="C55" s="13">
        <v>79</v>
      </c>
      <c r="D55" s="13">
        <v>159</v>
      </c>
      <c r="E55" s="13">
        <v>174</v>
      </c>
      <c r="F55" s="13">
        <v>0</v>
      </c>
      <c r="G55" s="13">
        <v>164</v>
      </c>
      <c r="H55" s="13"/>
      <c r="I55" s="13">
        <v>27</v>
      </c>
      <c r="J55" s="13">
        <v>204</v>
      </c>
      <c r="K55" s="13">
        <v>8</v>
      </c>
      <c r="L55" s="13"/>
      <c r="M55" s="13">
        <v>8038</v>
      </c>
      <c r="N55" s="13">
        <v>314</v>
      </c>
      <c r="O55" s="13">
        <v>96</v>
      </c>
      <c r="P55" s="13">
        <v>3</v>
      </c>
      <c r="Q55" s="13"/>
      <c r="R55" s="13">
        <v>4234</v>
      </c>
      <c r="S55" s="13">
        <v>78</v>
      </c>
      <c r="T55" s="13">
        <v>13</v>
      </c>
      <c r="U55" s="13">
        <v>23</v>
      </c>
      <c r="V55" s="13">
        <v>8</v>
      </c>
      <c r="W55" s="13">
        <v>1093</v>
      </c>
      <c r="X55" s="13">
        <v>1170</v>
      </c>
      <c r="Y55" s="13">
        <v>14499</v>
      </c>
      <c r="Z55" s="13">
        <v>20</v>
      </c>
      <c r="AA55" s="13">
        <v>77</v>
      </c>
      <c r="AB55" s="13">
        <v>26</v>
      </c>
      <c r="AC55" s="18">
        <f t="shared" si="3"/>
        <v>31863</v>
      </c>
      <c r="AD55" s="18">
        <f t="shared" si="4"/>
        <v>5100.7714859999978</v>
      </c>
      <c r="AE55" s="10">
        <v>36963.771485999998</v>
      </c>
    </row>
    <row r="56" spans="1:31" x14ac:dyDescent="0.3">
      <c r="A56" s="13" t="s">
        <v>51</v>
      </c>
      <c r="B56" s="13">
        <v>67</v>
      </c>
      <c r="C56" s="13">
        <v>2</v>
      </c>
      <c r="D56" s="13">
        <v>54</v>
      </c>
      <c r="E56" s="13">
        <v>1</v>
      </c>
      <c r="F56" s="13"/>
      <c r="G56" s="13"/>
      <c r="H56" s="13">
        <v>19</v>
      </c>
      <c r="I56" s="13">
        <v>11</v>
      </c>
      <c r="J56" s="13"/>
      <c r="K56" s="13">
        <v>2</v>
      </c>
      <c r="L56" s="13"/>
      <c r="M56" s="13">
        <v>3112</v>
      </c>
      <c r="N56" s="13">
        <v>7</v>
      </c>
      <c r="O56" s="13">
        <v>24</v>
      </c>
      <c r="P56" s="13">
        <v>0</v>
      </c>
      <c r="Q56" s="13"/>
      <c r="R56" s="13">
        <v>392</v>
      </c>
      <c r="S56" s="13"/>
      <c r="T56" s="13"/>
      <c r="U56" s="13">
        <v>16</v>
      </c>
      <c r="V56" s="13">
        <v>1</v>
      </c>
      <c r="W56" s="13">
        <v>89</v>
      </c>
      <c r="X56" s="13">
        <v>139</v>
      </c>
      <c r="Y56" s="13">
        <v>104599</v>
      </c>
      <c r="Z56" s="13"/>
      <c r="AA56" s="13">
        <v>19</v>
      </c>
      <c r="AB56" s="13">
        <v>1</v>
      </c>
      <c r="AC56" s="18">
        <f t="shared" si="3"/>
        <v>108555</v>
      </c>
      <c r="AD56" s="18">
        <f t="shared" si="4"/>
        <v>10789.629480000003</v>
      </c>
      <c r="AE56" s="10">
        <v>119344.62948</v>
      </c>
    </row>
    <row r="57" spans="1:31" x14ac:dyDescent="0.3">
      <c r="A57" s="13" t="s">
        <v>52</v>
      </c>
      <c r="B57" s="13">
        <v>26274</v>
      </c>
      <c r="C57" s="13">
        <v>1059</v>
      </c>
      <c r="D57" s="13">
        <v>1287</v>
      </c>
      <c r="E57" s="13">
        <v>14</v>
      </c>
      <c r="F57" s="13"/>
      <c r="G57" s="13">
        <v>43</v>
      </c>
      <c r="H57" s="13">
        <v>914</v>
      </c>
      <c r="I57" s="13">
        <v>1131</v>
      </c>
      <c r="J57" s="13">
        <v>15</v>
      </c>
      <c r="K57" s="13">
        <v>82</v>
      </c>
      <c r="L57" s="13">
        <v>217</v>
      </c>
      <c r="M57" s="13">
        <v>18560</v>
      </c>
      <c r="N57" s="13">
        <v>9</v>
      </c>
      <c r="O57" s="13">
        <v>956</v>
      </c>
      <c r="P57" s="13">
        <v>314</v>
      </c>
      <c r="Q57" s="13">
        <v>2</v>
      </c>
      <c r="R57" s="13">
        <v>1795</v>
      </c>
      <c r="S57" s="13">
        <v>219</v>
      </c>
      <c r="T57" s="13">
        <v>117</v>
      </c>
      <c r="U57" s="13">
        <v>35</v>
      </c>
      <c r="V57" s="13">
        <v>40</v>
      </c>
      <c r="W57" s="13">
        <v>2417</v>
      </c>
      <c r="X57" s="13">
        <v>2091</v>
      </c>
      <c r="Y57" s="13">
        <v>1058</v>
      </c>
      <c r="Z57" s="13">
        <v>2089</v>
      </c>
      <c r="AA57" s="13">
        <v>110</v>
      </c>
      <c r="AB57" s="13">
        <v>505</v>
      </c>
      <c r="AC57" s="18">
        <f t="shared" si="3"/>
        <v>61353</v>
      </c>
      <c r="AD57" s="18">
        <f t="shared" si="4"/>
        <v>4931.5069230000081</v>
      </c>
      <c r="AE57" s="10">
        <v>66284.506923000008</v>
      </c>
    </row>
    <row r="58" spans="1:31" x14ac:dyDescent="0.3">
      <c r="A58" s="13" t="s">
        <v>53</v>
      </c>
      <c r="B58" s="13">
        <v>260581</v>
      </c>
      <c r="C58" s="13">
        <v>11778</v>
      </c>
      <c r="D58" s="13">
        <v>10678</v>
      </c>
      <c r="E58" s="13">
        <v>177</v>
      </c>
      <c r="F58" s="13"/>
      <c r="G58" s="13">
        <v>1578</v>
      </c>
      <c r="H58" s="13">
        <v>12962</v>
      </c>
      <c r="I58" s="13">
        <v>6380</v>
      </c>
      <c r="J58" s="13">
        <v>491</v>
      </c>
      <c r="K58" s="13">
        <v>541</v>
      </c>
      <c r="L58" s="13">
        <v>8652</v>
      </c>
      <c r="M58" s="13">
        <v>95690</v>
      </c>
      <c r="N58" s="13">
        <v>23</v>
      </c>
      <c r="O58" s="13">
        <v>3112</v>
      </c>
      <c r="P58" s="13">
        <v>3978</v>
      </c>
      <c r="Q58" s="13">
        <v>22</v>
      </c>
      <c r="R58" s="13">
        <v>10656</v>
      </c>
      <c r="S58" s="13">
        <v>2235</v>
      </c>
      <c r="T58" s="13">
        <v>2406</v>
      </c>
      <c r="U58" s="13">
        <v>734</v>
      </c>
      <c r="V58" s="13">
        <v>509</v>
      </c>
      <c r="W58" s="13">
        <v>48665</v>
      </c>
      <c r="X58" s="13">
        <v>41549</v>
      </c>
      <c r="Y58" s="13">
        <v>24715</v>
      </c>
      <c r="Z58" s="13">
        <v>21713</v>
      </c>
      <c r="AA58" s="13">
        <v>2079</v>
      </c>
      <c r="AB58" s="13">
        <v>22276</v>
      </c>
      <c r="AC58" s="18">
        <f t="shared" si="3"/>
        <v>594180</v>
      </c>
      <c r="AD58" s="18">
        <f t="shared" si="4"/>
        <v>84641.81157000002</v>
      </c>
      <c r="AE58" s="10">
        <v>678821.81157000002</v>
      </c>
    </row>
    <row r="59" spans="1:31" x14ac:dyDescent="0.3">
      <c r="A59" s="13" t="s">
        <v>54</v>
      </c>
      <c r="B59" s="13">
        <v>33237</v>
      </c>
      <c r="C59" s="13">
        <v>504</v>
      </c>
      <c r="D59" s="13">
        <v>2677</v>
      </c>
      <c r="E59" s="13">
        <v>74</v>
      </c>
      <c r="F59" s="13"/>
      <c r="G59" s="13">
        <v>131</v>
      </c>
      <c r="H59" s="13">
        <v>1819</v>
      </c>
      <c r="I59" s="13">
        <v>264</v>
      </c>
      <c r="J59" s="13">
        <v>14</v>
      </c>
      <c r="K59" s="13">
        <v>8</v>
      </c>
      <c r="L59" s="13">
        <v>2793</v>
      </c>
      <c r="M59" s="13">
        <v>12625</v>
      </c>
      <c r="N59" s="13">
        <v>125</v>
      </c>
      <c r="O59" s="13">
        <v>784</v>
      </c>
      <c r="P59" s="13">
        <v>3769</v>
      </c>
      <c r="Q59" s="13">
        <v>16</v>
      </c>
      <c r="R59" s="13">
        <v>3064</v>
      </c>
      <c r="S59" s="13">
        <v>85</v>
      </c>
      <c r="T59" s="13">
        <v>41</v>
      </c>
      <c r="U59" s="13">
        <v>17</v>
      </c>
      <c r="V59" s="13">
        <v>13</v>
      </c>
      <c r="W59" s="13">
        <v>12400</v>
      </c>
      <c r="X59" s="13">
        <v>5355</v>
      </c>
      <c r="Y59" s="13">
        <v>16056</v>
      </c>
      <c r="Z59" s="13">
        <v>597</v>
      </c>
      <c r="AA59" s="13">
        <v>948</v>
      </c>
      <c r="AB59" s="13">
        <v>2690</v>
      </c>
      <c r="AC59" s="18">
        <f t="shared" si="3"/>
        <v>100106</v>
      </c>
      <c r="AD59" s="18">
        <f t="shared" si="4"/>
        <v>32558.221460000001</v>
      </c>
      <c r="AE59" s="10">
        <v>132664.22146</v>
      </c>
    </row>
    <row r="60" spans="1:31" x14ac:dyDescent="0.3">
      <c r="A60" s="13" t="s">
        <v>55</v>
      </c>
      <c r="B60" s="13">
        <v>15556</v>
      </c>
      <c r="C60" s="13">
        <v>623</v>
      </c>
      <c r="D60" s="13">
        <v>1900</v>
      </c>
      <c r="E60" s="13">
        <v>316</v>
      </c>
      <c r="F60" s="13">
        <v>0</v>
      </c>
      <c r="G60" s="13">
        <v>537</v>
      </c>
      <c r="H60" s="13">
        <v>428</v>
      </c>
      <c r="I60" s="13">
        <v>295</v>
      </c>
      <c r="J60" s="13">
        <v>104</v>
      </c>
      <c r="K60" s="13">
        <v>473</v>
      </c>
      <c r="L60" s="13">
        <v>215</v>
      </c>
      <c r="M60" s="13">
        <v>13520</v>
      </c>
      <c r="N60" s="13">
        <v>208</v>
      </c>
      <c r="O60" s="13">
        <v>661</v>
      </c>
      <c r="P60" s="13">
        <v>273</v>
      </c>
      <c r="Q60" s="13">
        <v>4</v>
      </c>
      <c r="R60" s="13">
        <v>15571</v>
      </c>
      <c r="S60" s="13">
        <v>641</v>
      </c>
      <c r="T60" s="13">
        <v>326</v>
      </c>
      <c r="U60" s="13">
        <v>57</v>
      </c>
      <c r="V60" s="13">
        <v>17</v>
      </c>
      <c r="W60" s="13">
        <v>6773</v>
      </c>
      <c r="X60" s="13">
        <v>2618</v>
      </c>
      <c r="Y60" s="13">
        <v>13059</v>
      </c>
      <c r="Z60" s="13">
        <v>588</v>
      </c>
      <c r="AA60" s="13">
        <v>1919</v>
      </c>
      <c r="AB60" s="13">
        <v>1423</v>
      </c>
      <c r="AC60" s="18">
        <f t="shared" si="3"/>
        <v>78105</v>
      </c>
      <c r="AD60" s="18">
        <f t="shared" si="4"/>
        <v>15961.174568000002</v>
      </c>
      <c r="AE60" s="10">
        <v>94066.174568000002</v>
      </c>
    </row>
    <row r="61" spans="1:31" ht="15" thickBot="1" x14ac:dyDescent="0.35">
      <c r="A61" s="11" t="s">
        <v>56</v>
      </c>
      <c r="B61" s="12">
        <f t="shared" ref="B61:AE61" si="5">SUM(B32:B60)</f>
        <v>1719594</v>
      </c>
      <c r="C61" s="12">
        <f t="shared" si="5"/>
        <v>78917</v>
      </c>
      <c r="D61" s="12">
        <f t="shared" si="5"/>
        <v>154354</v>
      </c>
      <c r="E61" s="12">
        <f t="shared" si="5"/>
        <v>3096</v>
      </c>
      <c r="F61" s="12">
        <f t="shared" si="5"/>
        <v>0</v>
      </c>
      <c r="G61" s="12">
        <f t="shared" si="5"/>
        <v>26251</v>
      </c>
      <c r="H61" s="12">
        <f t="shared" si="5"/>
        <v>70148</v>
      </c>
      <c r="I61" s="12">
        <f t="shared" si="5"/>
        <v>41571</v>
      </c>
      <c r="J61" s="12">
        <f t="shared" si="5"/>
        <v>10064</v>
      </c>
      <c r="K61" s="12">
        <f t="shared" si="5"/>
        <v>11347</v>
      </c>
      <c r="L61" s="12">
        <f t="shared" si="5"/>
        <v>57287</v>
      </c>
      <c r="M61" s="12">
        <f t="shared" si="5"/>
        <v>1180688</v>
      </c>
      <c r="N61" s="12">
        <f t="shared" si="5"/>
        <v>3909</v>
      </c>
      <c r="O61" s="12">
        <f t="shared" si="5"/>
        <v>37474</v>
      </c>
      <c r="P61" s="12">
        <f t="shared" si="5"/>
        <v>42525</v>
      </c>
      <c r="Q61" s="12">
        <f t="shared" si="5"/>
        <v>1044</v>
      </c>
      <c r="R61" s="12">
        <f t="shared" si="5"/>
        <v>378803</v>
      </c>
      <c r="S61" s="12">
        <f t="shared" si="5"/>
        <v>17220</v>
      </c>
      <c r="T61" s="12">
        <f t="shared" si="5"/>
        <v>19290</v>
      </c>
      <c r="U61" s="12">
        <f t="shared" si="5"/>
        <v>5299</v>
      </c>
      <c r="V61" s="12">
        <f t="shared" si="5"/>
        <v>4274</v>
      </c>
      <c r="W61" s="12">
        <f t="shared" si="5"/>
        <v>381598</v>
      </c>
      <c r="X61" s="12">
        <f t="shared" si="5"/>
        <v>309187</v>
      </c>
      <c r="Y61" s="12">
        <f t="shared" si="5"/>
        <v>383157</v>
      </c>
      <c r="Z61" s="12">
        <f t="shared" si="5"/>
        <v>120136</v>
      </c>
      <c r="AA61" s="12">
        <f t="shared" si="5"/>
        <v>18668</v>
      </c>
      <c r="AB61" s="12">
        <f t="shared" si="5"/>
        <v>124612</v>
      </c>
      <c r="AC61" s="12">
        <f t="shared" si="5"/>
        <v>5200513</v>
      </c>
      <c r="AD61" s="12">
        <f t="shared" si="5"/>
        <v>968442.95505300013</v>
      </c>
      <c r="AE61" s="12">
        <f t="shared" si="5"/>
        <v>6168955.9550529998</v>
      </c>
    </row>
    <row r="62" spans="1:31" ht="15.6" thickTop="1" thickBot="1" x14ac:dyDescent="0.35">
      <c r="A62" s="11" t="s">
        <v>57</v>
      </c>
      <c r="B62" s="12">
        <f t="shared" ref="B62:AE62" si="6">+B61+B31</f>
        <v>3132189</v>
      </c>
      <c r="C62" s="12">
        <f t="shared" si="6"/>
        <v>132443</v>
      </c>
      <c r="D62" s="12">
        <f t="shared" si="6"/>
        <v>299931</v>
      </c>
      <c r="E62" s="12">
        <f t="shared" si="6"/>
        <v>9591</v>
      </c>
      <c r="F62" s="12">
        <f t="shared" si="6"/>
        <v>621</v>
      </c>
      <c r="G62" s="12">
        <f t="shared" si="6"/>
        <v>36968</v>
      </c>
      <c r="H62" s="12">
        <f t="shared" si="6"/>
        <v>142301</v>
      </c>
      <c r="I62" s="12">
        <f t="shared" si="6"/>
        <v>68345</v>
      </c>
      <c r="J62" s="12">
        <f t="shared" si="6"/>
        <v>14416</v>
      </c>
      <c r="K62" s="12">
        <f t="shared" si="6"/>
        <v>13476</v>
      </c>
      <c r="L62" s="12">
        <f t="shared" si="6"/>
        <v>90157</v>
      </c>
      <c r="M62" s="12">
        <f t="shared" si="6"/>
        <v>1959169</v>
      </c>
      <c r="N62" s="12">
        <f t="shared" si="6"/>
        <v>9124</v>
      </c>
      <c r="O62" s="12">
        <f t="shared" si="6"/>
        <v>72774</v>
      </c>
      <c r="P62" s="12">
        <f t="shared" si="6"/>
        <v>94707</v>
      </c>
      <c r="Q62" s="12">
        <f t="shared" si="6"/>
        <v>1056</v>
      </c>
      <c r="R62" s="12">
        <f t="shared" si="6"/>
        <v>644814</v>
      </c>
      <c r="S62" s="12">
        <f t="shared" si="6"/>
        <v>26866</v>
      </c>
      <c r="T62" s="12">
        <f t="shared" si="6"/>
        <v>30217</v>
      </c>
      <c r="U62" s="12">
        <f t="shared" si="6"/>
        <v>9785</v>
      </c>
      <c r="V62" s="12">
        <f t="shared" si="6"/>
        <v>7108</v>
      </c>
      <c r="W62" s="12">
        <f t="shared" si="6"/>
        <v>866450</v>
      </c>
      <c r="X62" s="12">
        <f t="shared" si="6"/>
        <v>511651</v>
      </c>
      <c r="Y62" s="12">
        <f t="shared" si="6"/>
        <v>789959</v>
      </c>
      <c r="Z62" s="12">
        <f t="shared" si="6"/>
        <v>218385</v>
      </c>
      <c r="AA62" s="12">
        <f t="shared" si="6"/>
        <v>44721</v>
      </c>
      <c r="AB62" s="12">
        <f t="shared" si="6"/>
        <v>211578</v>
      </c>
      <c r="AC62" s="12">
        <f t="shared" si="6"/>
        <v>9438802</v>
      </c>
      <c r="AD62" s="12">
        <f t="shared" si="6"/>
        <v>1929066.5634180002</v>
      </c>
      <c r="AE62" s="12">
        <f t="shared" si="6"/>
        <v>11367869.563418001</v>
      </c>
    </row>
    <row r="63" spans="1:31" ht="15" thickTop="1" x14ac:dyDescent="0.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</row>
    <row r="64" spans="1:31" x14ac:dyDescent="0.3">
      <c r="A64" s="3" t="s">
        <v>58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4"/>
      <c r="AD64" s="4"/>
      <c r="AE64" s="4"/>
    </row>
  </sheetData>
  <printOptions horizontalCentered="1"/>
  <pageMargins left="0" right="0" top="0.39370078740157483" bottom="0.39370078740157483" header="0" footer="0"/>
  <pageSetup paperSize="9" scale="55" orientation="landscape" horizontalDpi="1200" verticalDpi="1200" r:id="rId1"/>
  <headerFooter>
    <oddHeader>&amp;R&amp;G</oddHeader>
    <oddFooter>&amp;CFuente: Dpto de Aduanas e II.EE, procesados por FEPEX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FEPEX - Ana Isabel Jiménez Juárez</dc:creator>
  <cp:lastModifiedBy>FEPEX - Ana Isabel Jiménez Juárez</cp:lastModifiedBy>
  <cp:lastPrinted>2024-02-02T09:02:53Z</cp:lastPrinted>
  <dcterms:created xsi:type="dcterms:W3CDTF">2023-05-12T08:20:08Z</dcterms:created>
  <dcterms:modified xsi:type="dcterms:W3CDTF">2024-02-20T09:28:37Z</dcterms:modified>
</cp:coreProperties>
</file>