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0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5" i="1" l="1"/>
  <c r="F67" i="1" s="1"/>
  <c r="E65" i="1"/>
  <c r="E67" i="1" s="1"/>
  <c r="H67" i="1" s="1"/>
  <c r="C65" i="1"/>
  <c r="C67" i="1" s="1"/>
  <c r="D67" i="1" s="1"/>
  <c r="B65" i="1"/>
  <c r="B67" i="1" s="1"/>
  <c r="J63" i="1"/>
  <c r="I63" i="1"/>
  <c r="H63" i="1"/>
  <c r="G63" i="1"/>
  <c r="D63" i="1"/>
  <c r="I62" i="1"/>
  <c r="J62" i="1" s="1"/>
  <c r="H62" i="1"/>
  <c r="G62" i="1"/>
  <c r="D62" i="1"/>
  <c r="I61" i="1"/>
  <c r="J61" i="1" s="1"/>
  <c r="H61" i="1"/>
  <c r="G61" i="1"/>
  <c r="D61" i="1"/>
  <c r="I60" i="1"/>
  <c r="J60" i="1" s="1"/>
  <c r="H60" i="1"/>
  <c r="G60" i="1"/>
  <c r="D60" i="1"/>
  <c r="J59" i="1"/>
  <c r="I59" i="1"/>
  <c r="H59" i="1"/>
  <c r="G59" i="1"/>
  <c r="D59" i="1"/>
  <c r="I58" i="1"/>
  <c r="J58" i="1" s="1"/>
  <c r="H58" i="1"/>
  <c r="G58" i="1"/>
  <c r="D58" i="1"/>
  <c r="I57" i="1"/>
  <c r="J57" i="1" s="1"/>
  <c r="H57" i="1"/>
  <c r="G57" i="1"/>
  <c r="D57" i="1"/>
  <c r="I56" i="1"/>
  <c r="J56" i="1" s="1"/>
  <c r="H56" i="1"/>
  <c r="G56" i="1"/>
  <c r="D56" i="1"/>
  <c r="J55" i="1"/>
  <c r="I55" i="1"/>
  <c r="H55" i="1"/>
  <c r="G55" i="1"/>
  <c r="D55" i="1"/>
  <c r="I54" i="1"/>
  <c r="J54" i="1" s="1"/>
  <c r="H54" i="1"/>
  <c r="G54" i="1"/>
  <c r="D54" i="1"/>
  <c r="I53" i="1"/>
  <c r="J53" i="1" s="1"/>
  <c r="H53" i="1"/>
  <c r="G53" i="1"/>
  <c r="D53" i="1"/>
  <c r="I52" i="1"/>
  <c r="J52" i="1" s="1"/>
  <c r="H52" i="1"/>
  <c r="G52" i="1"/>
  <c r="D52" i="1"/>
  <c r="J51" i="1"/>
  <c r="I51" i="1"/>
  <c r="H51" i="1"/>
  <c r="G51" i="1"/>
  <c r="D51" i="1"/>
  <c r="I50" i="1"/>
  <c r="J50" i="1" s="1"/>
  <c r="H50" i="1"/>
  <c r="G50" i="1"/>
  <c r="D50" i="1"/>
  <c r="I49" i="1"/>
  <c r="J49" i="1" s="1"/>
  <c r="H49" i="1"/>
  <c r="G49" i="1"/>
  <c r="D49" i="1"/>
  <c r="I48" i="1"/>
  <c r="J48" i="1" s="1"/>
  <c r="H48" i="1"/>
  <c r="G48" i="1"/>
  <c r="D48" i="1"/>
  <c r="J47" i="1"/>
  <c r="I47" i="1"/>
  <c r="H47" i="1"/>
  <c r="G47" i="1"/>
  <c r="D47" i="1"/>
  <c r="I46" i="1"/>
  <c r="J46" i="1" s="1"/>
  <c r="H46" i="1"/>
  <c r="G46" i="1"/>
  <c r="D46" i="1"/>
  <c r="I45" i="1"/>
  <c r="J45" i="1" s="1"/>
  <c r="H45" i="1"/>
  <c r="G45" i="1"/>
  <c r="D45" i="1"/>
  <c r="I44" i="1"/>
  <c r="J44" i="1" s="1"/>
  <c r="H44" i="1"/>
  <c r="G44" i="1"/>
  <c r="D44" i="1"/>
  <c r="J43" i="1"/>
  <c r="I43" i="1"/>
  <c r="H43" i="1"/>
  <c r="G43" i="1"/>
  <c r="D43" i="1"/>
  <c r="I42" i="1"/>
  <c r="J42" i="1" s="1"/>
  <c r="H42" i="1"/>
  <c r="G42" i="1"/>
  <c r="D42" i="1"/>
  <c r="I41" i="1"/>
  <c r="J41" i="1" s="1"/>
  <c r="H41" i="1"/>
  <c r="G41" i="1"/>
  <c r="D41" i="1"/>
  <c r="I40" i="1"/>
  <c r="J40" i="1" s="1"/>
  <c r="H40" i="1"/>
  <c r="G40" i="1"/>
  <c r="D40" i="1"/>
  <c r="J39" i="1"/>
  <c r="I39" i="1"/>
  <c r="H39" i="1"/>
  <c r="G39" i="1"/>
  <c r="D39" i="1"/>
  <c r="I38" i="1"/>
  <c r="J38" i="1" s="1"/>
  <c r="H38" i="1"/>
  <c r="G38" i="1"/>
  <c r="D38" i="1"/>
  <c r="I37" i="1"/>
  <c r="J37" i="1" s="1"/>
  <c r="H37" i="1"/>
  <c r="G37" i="1"/>
  <c r="D37" i="1"/>
  <c r="I36" i="1"/>
  <c r="J36" i="1" s="1"/>
  <c r="H36" i="1"/>
  <c r="G36" i="1"/>
  <c r="D36" i="1"/>
  <c r="J34" i="1"/>
  <c r="I34" i="1"/>
  <c r="H34" i="1"/>
  <c r="G34" i="1"/>
  <c r="D34" i="1"/>
  <c r="I32" i="1"/>
  <c r="J32" i="1" s="1"/>
  <c r="H32" i="1"/>
  <c r="G32" i="1"/>
  <c r="D32" i="1"/>
  <c r="I31" i="1"/>
  <c r="J31" i="1" s="1"/>
  <c r="H31" i="1"/>
  <c r="G31" i="1"/>
  <c r="D31" i="1"/>
  <c r="I30" i="1"/>
  <c r="J30" i="1" s="1"/>
  <c r="H30" i="1"/>
  <c r="G30" i="1"/>
  <c r="D30" i="1"/>
  <c r="J29" i="1"/>
  <c r="I29" i="1"/>
  <c r="H29" i="1"/>
  <c r="G29" i="1"/>
  <c r="D29" i="1"/>
  <c r="I28" i="1"/>
  <c r="J28" i="1" s="1"/>
  <c r="H28" i="1"/>
  <c r="G28" i="1"/>
  <c r="D28" i="1"/>
  <c r="I27" i="1"/>
  <c r="J27" i="1" s="1"/>
  <c r="H27" i="1"/>
  <c r="G27" i="1"/>
  <c r="D27" i="1"/>
  <c r="I26" i="1"/>
  <c r="J26" i="1" s="1"/>
  <c r="H26" i="1"/>
  <c r="G26" i="1"/>
  <c r="D26" i="1"/>
  <c r="J25" i="1"/>
  <c r="I25" i="1"/>
  <c r="H25" i="1"/>
  <c r="G25" i="1"/>
  <c r="D25" i="1"/>
  <c r="I24" i="1"/>
  <c r="J24" i="1" s="1"/>
  <c r="H24" i="1"/>
  <c r="G24" i="1"/>
  <c r="D24" i="1"/>
  <c r="I23" i="1"/>
  <c r="J23" i="1" s="1"/>
  <c r="H23" i="1"/>
  <c r="G23" i="1"/>
  <c r="D23" i="1"/>
  <c r="I22" i="1"/>
  <c r="J22" i="1" s="1"/>
  <c r="H22" i="1"/>
  <c r="G22" i="1"/>
  <c r="D22" i="1"/>
  <c r="J21" i="1"/>
  <c r="I21" i="1"/>
  <c r="H21" i="1"/>
  <c r="G21" i="1"/>
  <c r="D21" i="1"/>
  <c r="I20" i="1"/>
  <c r="J20" i="1" s="1"/>
  <c r="H20" i="1"/>
  <c r="G20" i="1"/>
  <c r="D20" i="1"/>
  <c r="I19" i="1"/>
  <c r="J19" i="1" s="1"/>
  <c r="H19" i="1"/>
  <c r="G19" i="1"/>
  <c r="D19" i="1"/>
  <c r="I18" i="1"/>
  <c r="J18" i="1" s="1"/>
  <c r="H18" i="1"/>
  <c r="G18" i="1"/>
  <c r="D18" i="1"/>
  <c r="J17" i="1"/>
  <c r="I17" i="1"/>
  <c r="H17" i="1"/>
  <c r="G17" i="1"/>
  <c r="D17" i="1"/>
  <c r="I16" i="1"/>
  <c r="J16" i="1" s="1"/>
  <c r="H16" i="1"/>
  <c r="G16" i="1"/>
  <c r="D16" i="1"/>
  <c r="I15" i="1"/>
  <c r="J15" i="1" s="1"/>
  <c r="H15" i="1"/>
  <c r="G15" i="1"/>
  <c r="D15" i="1"/>
  <c r="I14" i="1"/>
  <c r="J14" i="1" s="1"/>
  <c r="H14" i="1"/>
  <c r="G14" i="1"/>
  <c r="D14" i="1"/>
  <c r="J13" i="1"/>
  <c r="I13" i="1"/>
  <c r="H13" i="1"/>
  <c r="G13" i="1"/>
  <c r="D13" i="1"/>
  <c r="I12" i="1"/>
  <c r="J12" i="1" s="1"/>
  <c r="H12" i="1"/>
  <c r="G12" i="1"/>
  <c r="D12" i="1"/>
  <c r="I11" i="1"/>
  <c r="J11" i="1" s="1"/>
  <c r="H11" i="1"/>
  <c r="G11" i="1"/>
  <c r="D11" i="1"/>
  <c r="I10" i="1"/>
  <c r="J10" i="1" s="1"/>
  <c r="H10" i="1"/>
  <c r="G10" i="1"/>
  <c r="D10" i="1"/>
  <c r="I67" i="1" l="1"/>
  <c r="J67" i="1" s="1"/>
  <c r="G67" i="1"/>
  <c r="D65" i="1"/>
  <c r="H65" i="1"/>
  <c r="I65" i="1"/>
  <c r="J65" i="1" s="1"/>
  <c r="G65" i="1"/>
</calcChain>
</file>

<file path=xl/sharedStrings.xml><?xml version="1.0" encoding="utf-8"?>
<sst xmlns="http://schemas.openxmlformats.org/spreadsheetml/2006/main" count="68" uniqueCount="62">
  <si>
    <t>PRECIO MEDIO</t>
  </si>
  <si>
    <t>IMPORT-TM</t>
  </si>
  <si>
    <t>IMPORT-EUR</t>
  </si>
  <si>
    <t>IMPORT-EUR/KG</t>
  </si>
  <si>
    <t>%Var. 16/15</t>
  </si>
  <si>
    <t>ENERO-OCTUBRE 2015/2016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</si>
  <si>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</si>
  <si>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</si>
  <si>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</si>
  <si>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</si>
  <si>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</si>
  <si>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</si>
  <si>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</si>
  <si>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</si>
  <si>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</si>
  <si>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</si>
  <si>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</si>
  <si>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</si>
  <si>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</si>
  <si>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</t>
  </si>
  <si>
    <t>LECHUGA</t>
  </si>
  <si>
    <t>MAÍZ DULCE</t>
  </si>
  <si>
    <t>PATATA</t>
  </si>
  <si>
    <t>PEPINO</t>
  </si>
  <si>
    <t>PIMIENTO</t>
  </si>
  <si>
    <t>PUERRO</t>
  </si>
  <si>
    <t>TOMATE</t>
  </si>
  <si>
    <t>ZANAHORIA Y NABO</t>
  </si>
  <si>
    <t>OTRAS HORTALIZAS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</si>
  <si>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</si>
  <si>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</si>
  <si>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</si>
  <si>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</si>
  <si>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</si>
  <si>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</si>
  <si>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</si>
  <si>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</si>
  <si>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</si>
  <si>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</si>
  <si>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</t>
  </si>
  <si>
    <t>KIWI</t>
  </si>
  <si>
    <t>LIMÓN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</si>
  <si>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</si>
  <si>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</si>
  <si>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</si>
  <si>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</si>
  <si>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</si>
  <si>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</si>
  <si>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</si>
  <si>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</si>
  <si>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</si>
  <si>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</si>
  <si>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</si>
  <si>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</si>
  <si>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</si>
  <si>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</si>
  <si>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</si>
  <si>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</si>
  <si>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</si>
  <si>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</si>
  <si>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2015 datos consolidados, 2016 datos provisionales</t>
  </si>
  <si>
    <t>IMPORTACIÓN ESPAÑOLA DE FRUTAS Y HORTALIZAS FRESCAS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</si>
</sst>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10"/>
      <name val="Bookman Old Style"/>
      <family val="1"/>
    </font>
    <font>
      <sz val="10"/>
      <name val="Verdana"/>
      <family val="2"/>
    </font>
    <font>
      <b/>
      <sz val="16"/>
      <color indexed="8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64">
    <xf numFmtId="0" fontId="0" fillId="0" borderId="0" xfId="0"/>
    <xf numFmtId="3" fontId="2" fillId="0" borderId="0" xfId="1" applyNumberFormat="1" applyFont="1"/>
    <xf numFmtId="4" fontId="3" fillId="0" borderId="0" xfId="1" applyNumberFormat="1" applyFont="1"/>
    <xf numFmtId="3" fontId="2" fillId="0" borderId="0" xfId="1" applyNumberFormat="1" applyFont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4" fontId="4" fillId="0" borderId="2" xfId="1" applyNumberFormat="1" applyFont="1" applyBorder="1"/>
    <xf numFmtId="3" fontId="5" fillId="0" borderId="2" xfId="1" applyNumberFormat="1" applyFont="1" applyBorder="1"/>
    <xf numFmtId="3" fontId="4" fillId="2" borderId="2" xfId="1" applyNumberFormat="1" applyFont="1" applyFill="1" applyBorder="1" applyAlignment="1">
      <alignment horizontal="center"/>
    </xf>
    <xf numFmtId="4" fontId="4" fillId="2" borderId="3" xfId="1" applyNumberFormat="1" applyFont="1" applyFill="1" applyBorder="1"/>
    <xf numFmtId="3" fontId="4" fillId="0" borderId="4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center"/>
    </xf>
    <xf numFmtId="4" fontId="4" fillId="0" borderId="0" xfId="1" applyNumberFormat="1" applyFont="1" applyBorder="1" applyAlignment="1">
      <alignment horizontal="center"/>
    </xf>
    <xf numFmtId="4" fontId="4" fillId="2" borderId="5" xfId="1" applyNumberFormat="1" applyFont="1" applyFill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3" fontId="2" fillId="0" borderId="6" xfId="2" applyNumberFormat="1" applyFont="1" applyBorder="1"/>
    <xf numFmtId="4" fontId="3" fillId="0" borderId="6" xfId="1" applyNumberFormat="1" applyFont="1" applyBorder="1"/>
    <xf numFmtId="4" fontId="2" fillId="2" borderId="6" xfId="2" applyNumberFormat="1" applyFont="1" applyFill="1" applyBorder="1" applyAlignment="1">
      <alignment horizontal="center"/>
    </xf>
    <xf numFmtId="4" fontId="3" fillId="2" borderId="7" xfId="1" applyNumberFormat="1" applyFont="1" applyFill="1" applyBorder="1"/>
    <xf numFmtId="3" fontId="2" fillId="0" borderId="0" xfId="2" applyNumberFormat="1" applyFont="1" applyBorder="1"/>
    <xf numFmtId="4" fontId="3" fillId="0" borderId="0" xfId="1" applyNumberFormat="1" applyFont="1" applyBorder="1"/>
    <xf numFmtId="4" fontId="2" fillId="2" borderId="0" xfId="2" applyNumberFormat="1" applyFont="1" applyFill="1" applyBorder="1" applyAlignment="1">
      <alignment horizontal="center"/>
    </xf>
    <xf numFmtId="4" fontId="3" fillId="2" borderId="5" xfId="1" applyNumberFormat="1" applyFont="1" applyFill="1" applyBorder="1"/>
    <xf numFmtId="3" fontId="2" fillId="0" borderId="8" xfId="2" applyNumberFormat="1" applyFont="1" applyBorder="1"/>
    <xf numFmtId="4" fontId="3" fillId="0" borderId="8" xfId="1" applyNumberFormat="1" applyFont="1" applyBorder="1"/>
    <xf numFmtId="4" fontId="2" fillId="2" borderId="8" xfId="2" applyNumberFormat="1" applyFont="1" applyFill="1" applyBorder="1" applyAlignment="1">
      <alignment horizontal="center"/>
    </xf>
    <xf numFmtId="4" fontId="3" fillId="2" borderId="9" xfId="1" applyNumberFormat="1" applyFont="1" applyFill="1" applyBorder="1"/>
    <xf numFmtId="3" fontId="6" fillId="0" borderId="0" xfId="2" applyNumberFormat="1" applyFont="1" applyBorder="1"/>
    <xf numFmtId="4" fontId="3" fillId="2" borderId="0" xfId="2" applyNumberFormat="1" applyFont="1" applyFill="1" applyBorder="1" applyAlignment="1">
      <alignment horizontal="center"/>
    </xf>
    <xf numFmtId="3" fontId="3" fillId="0" borderId="0" xfId="2" applyNumberFormat="1" applyFont="1" applyBorder="1"/>
    <xf numFmtId="3" fontId="2" fillId="0" borderId="4" xfId="3" applyNumberFormat="1" applyFont="1" applyBorder="1"/>
    <xf numFmtId="3" fontId="2" fillId="0" borderId="0" xfId="3" applyNumberFormat="1" applyFont="1" applyBorder="1"/>
    <xf numFmtId="4" fontId="2" fillId="2" borderId="0" xfId="3" applyNumberFormat="1" applyFont="1" applyFill="1" applyBorder="1" applyAlignment="1">
      <alignment horizontal="center"/>
    </xf>
    <xf numFmtId="3" fontId="3" fillId="0" borderId="0" xfId="1" applyNumberFormat="1" applyFont="1" applyBorder="1"/>
    <xf numFmtId="4" fontId="3" fillId="2" borderId="0" xfId="1" applyNumberFormat="1" applyFont="1" applyFill="1" applyBorder="1" applyAlignment="1">
      <alignment horizontal="center"/>
    </xf>
    <xf numFmtId="3" fontId="3" fillId="0" borderId="4" xfId="1" applyNumberFormat="1" applyFont="1" applyBorder="1"/>
    <xf numFmtId="3" fontId="3" fillId="0" borderId="10" xfId="1" applyNumberFormat="1" applyFont="1" applyBorder="1"/>
    <xf numFmtId="3" fontId="3" fillId="0" borderId="11" xfId="1" applyNumberFormat="1" applyFont="1" applyBorder="1"/>
    <xf numFmtId="4" fontId="3" fillId="0" borderId="11" xfId="1" applyNumberFormat="1" applyFont="1" applyBorder="1"/>
    <xf numFmtId="4" fontId="3" fillId="2" borderId="11" xfId="1" applyNumberFormat="1" applyFont="1" applyFill="1" applyBorder="1" applyAlignment="1">
      <alignment horizontal="center"/>
    </xf>
    <xf numFmtId="4" fontId="3" fillId="2" borderId="12" xfId="1" applyNumberFormat="1" applyFont="1" applyFill="1" applyBorder="1"/>
    <xf numFmtId="0" fontId="8" fillId="0" borderId="0" xfId="4"/>
    <xf numFmtId="3" fontId="9" fillId="0" borderId="0" xfId="1" applyNumberFormat="1" applyFont="1"/>
    <xf numFmtId="3" fontId="3" fillId="0" borderId="0" xfId="1" applyNumberFormat="1" applyFont="1"/>
    <xf numFmtId="3" fontId="10" fillId="0" borderId="0" xfId="1" applyNumberFormat="1" applyFont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4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left"/>
    </xf>
    <xf numFmtId="3" fontId="2" fillId="0" borderId="14" xfId="1" applyNumberFormat="1" applyFont="1" applyFill="1" applyBorder="1" applyAlignment="1">
      <alignment horizontal="left"/>
    </xf>
    <xf numFmtId="3" fontId="2" fillId="0" borderId="16" xfId="1" applyNumberFormat="1" applyFont="1" applyFill="1" applyBorder="1" applyAlignment="1">
      <alignment horizontal="left"/>
    </xf>
    <xf numFmtId="3" fontId="3" fillId="0" borderId="14" xfId="1" applyNumberFormat="1" applyFont="1" applyBorder="1"/>
    <xf numFmtId="3" fontId="2" fillId="0" borderId="15" xfId="1" applyNumberFormat="1" applyFont="1" applyBorder="1"/>
    <xf numFmtId="3" fontId="2" fillId="0" borderId="14" xfId="1" applyNumberFormat="1" applyFont="1" applyBorder="1"/>
    <xf numFmtId="3" fontId="2" fillId="0" borderId="16" xfId="1" applyNumberFormat="1" applyFont="1" applyBorder="1"/>
    <xf numFmtId="3" fontId="3" fillId="0" borderId="17" xfId="1" applyNumberFormat="1" applyFont="1" applyBorder="1"/>
    <xf numFmtId="0" fontId="8" fillId="0" borderId="0" xfId="4" applyFont="1"/>
  </cellXfs>
  <cellStyles count="5">
    <cellStyle name="Normal" xfId="0" builtinId="0"/>
    <cellStyle name="Normal 6" xfId="4"/>
    <cellStyle name="Normal_1995" xfId="1"/>
    <cellStyle name="Normal_DIFERENCIAS" xfId="3"/>
    <cellStyle name="Normal_EPRODMES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activeCell="F4" sqref="F4"/>
    </sheetView>
  </sheetViews>
  <sheetFormatPr baseColWidth="10" defaultRowHeight="15" x14ac:dyDescent="0.25"/>
  <cols>
    <col min="1" max="1" width="19.28515625" style="47" customWidth="1"/>
    <col min="2" max="3" width="11.7109375" style="47" bestFit="1" customWidth="1"/>
    <col min="4" max="4" width="13" style="47" bestFit="1" customWidth="1"/>
    <col min="5" max="6" width="16.42578125" style="47" bestFit="1" customWidth="1"/>
    <col min="7" max="7" width="11.5703125" style="47" bestFit="1" customWidth="1"/>
    <col min="8" max="9" width="14.28515625" style="47" bestFit="1" customWidth="1"/>
    <col min="10" max="10" width="11.5703125" style="47" bestFit="1" customWidth="1"/>
  </cols>
  <sheetData>
    <row r="1" spans="1:10" ht="19.5" x14ac:dyDescent="0.25">
      <c r="A1" s="48"/>
      <c r="B1" s="1"/>
      <c r="C1" s="1"/>
      <c r="D1" s="2"/>
      <c r="E1" s="1"/>
      <c r="F1" s="1"/>
      <c r="G1" s="2"/>
      <c r="H1" s="3"/>
      <c r="I1" s="3"/>
      <c r="J1" s="2"/>
    </row>
    <row r="2" spans="1:10" x14ac:dyDescent="0.25">
      <c r="A2" s="49"/>
      <c r="B2" s="1"/>
      <c r="C2" s="1"/>
      <c r="D2" s="2"/>
      <c r="E2" s="1"/>
      <c r="F2" s="1"/>
      <c r="G2" s="2"/>
      <c r="H2" s="3"/>
      <c r="I2" s="3"/>
      <c r="J2" s="2"/>
    </row>
    <row r="3" spans="1:10" x14ac:dyDescent="0.25">
      <c r="A3" s="49" t="s">
        <v>61</v>
      </c>
      <c r="B3" s="1"/>
      <c r="C3" s="1"/>
      <c r="D3" s="2"/>
      <c r="E3" s="1"/>
      <c r="F3" s="1"/>
      <c r="G3" s="2"/>
      <c r="H3" s="3"/>
      <c r="I3" s="3"/>
      <c r="J3" s="2"/>
    </row>
    <row r="4" spans="1:10" x14ac:dyDescent="0.25">
      <c r="A4" s="50" t="s">
        <v>5</v>
      </c>
      <c r="B4" s="1"/>
      <c r="C4" s="1"/>
      <c r="D4" s="2"/>
      <c r="E4" s="1"/>
      <c r="F4" s="1"/>
      <c r="G4" s="2"/>
      <c r="H4" s="3"/>
      <c r="I4" s="3"/>
      <c r="J4" s="2"/>
    </row>
    <row r="5" spans="1:10" ht="15.75" thickBot="1" x14ac:dyDescent="0.3">
      <c r="A5" s="49"/>
      <c r="B5" s="1"/>
      <c r="C5" s="1"/>
      <c r="D5" s="2"/>
      <c r="E5" s="1"/>
      <c r="F5" s="1"/>
      <c r="G5" s="2"/>
      <c r="H5" s="3"/>
      <c r="I5" s="3"/>
      <c r="J5" s="2"/>
    </row>
    <row r="6" spans="1:10" x14ac:dyDescent="0.25">
      <c r="A6" s="51"/>
      <c r="B6" s="4"/>
      <c r="C6" s="5"/>
      <c r="D6" s="6"/>
      <c r="E6" s="7"/>
      <c r="F6" s="7"/>
      <c r="G6" s="6"/>
      <c r="H6" s="8" t="s">
        <v>0</v>
      </c>
      <c r="I6" s="8" t="s">
        <v>0</v>
      </c>
      <c r="J6" s="9"/>
    </row>
    <row r="7" spans="1:10" x14ac:dyDescent="0.25">
      <c r="A7" s="52"/>
      <c r="B7" s="10" t="s">
        <v>1</v>
      </c>
      <c r="C7" s="11" t="s">
        <v>1</v>
      </c>
      <c r="D7" s="11"/>
      <c r="E7" s="11" t="s">
        <v>2</v>
      </c>
      <c r="F7" s="11" t="s">
        <v>2</v>
      </c>
      <c r="G7" s="11"/>
      <c r="H7" s="12" t="s">
        <v>3</v>
      </c>
      <c r="I7" s="12" t="s">
        <v>3</v>
      </c>
      <c r="J7" s="13"/>
    </row>
    <row r="8" spans="1:10" x14ac:dyDescent="0.25">
      <c r="A8" s="53"/>
      <c r="B8" s="10">
        <v>2015</v>
      </c>
      <c r="C8" s="11">
        <v>2016</v>
      </c>
      <c r="D8" s="14" t="s">
        <v>4</v>
      </c>
      <c r="E8" s="10">
        <v>2015</v>
      </c>
      <c r="F8" s="11">
        <v>2016</v>
      </c>
      <c r="G8" s="14" t="s">
        <v>4</v>
      </c>
      <c r="H8" s="12">
        <v>2015</v>
      </c>
      <c r="I8" s="12">
        <v>2016</v>
      </c>
      <c r="J8" s="15" t="s">
        <v>4</v>
      </c>
    </row>
    <row r="9" spans="1:10" ht="15.75" thickBot="1" x14ac:dyDescent="0.3">
      <c r="A9" s="54"/>
      <c r="B9" s="16"/>
      <c r="C9" s="17"/>
      <c r="D9" s="18"/>
      <c r="E9" s="17"/>
      <c r="F9" s="17"/>
      <c r="G9" s="18"/>
      <c r="H9" s="19"/>
      <c r="I9" s="19"/>
      <c r="J9" s="20"/>
    </row>
    <row r="10" spans="1:10" x14ac:dyDescent="0.25">
      <c r="A10" s="55" t="s">
        <v>6</v>
      </c>
      <c r="B10" s="21">
        <v>218</v>
      </c>
      <c r="C10" s="21">
        <v>141</v>
      </c>
      <c r="D10" s="22">
        <f t="shared" ref="D10:D67" si="0">+((C10-B10)*100)/B10</f>
        <v>-35.321100917431195</v>
      </c>
      <c r="E10" s="21">
        <v>117521</v>
      </c>
      <c r="F10" s="21">
        <v>140974</v>
      </c>
      <c r="G10" s="22">
        <f t="shared" ref="G10:G67" si="1">+((F10-E10)*100)/E10</f>
        <v>19.956433318300558</v>
      </c>
      <c r="H10" s="23">
        <f t="shared" ref="H10:I32" si="2">+E10/(B10*1000)</f>
        <v>0.5390871559633027</v>
      </c>
      <c r="I10" s="23">
        <f t="shared" si="2"/>
        <v>0.99981560283687942</v>
      </c>
      <c r="J10" s="24">
        <f t="shared" ref="J10:J32" si="3">+((I10-H10)*100)/H10</f>
        <v>85.464556477939894</v>
      </c>
    </row>
    <row r="11" spans="1:10" x14ac:dyDescent="0.25">
      <c r="A11" s="56" t="s">
        <v>7</v>
      </c>
      <c r="B11" s="25">
        <v>4636</v>
      </c>
      <c r="C11" s="25">
        <v>7053</v>
      </c>
      <c r="D11" s="26">
        <f t="shared" si="0"/>
        <v>52.135461604831754</v>
      </c>
      <c r="E11" s="25">
        <v>6621501</v>
      </c>
      <c r="F11" s="25">
        <v>11872181</v>
      </c>
      <c r="G11" s="26">
        <f t="shared" si="1"/>
        <v>79.297428181314174</v>
      </c>
      <c r="H11" s="27">
        <f t="shared" si="2"/>
        <v>1.4282789042277826</v>
      </c>
      <c r="I11" s="27">
        <f t="shared" si="2"/>
        <v>1.6832810151708493</v>
      </c>
      <c r="J11" s="28">
        <f t="shared" si="3"/>
        <v>17.853803636547923</v>
      </c>
    </row>
    <row r="12" spans="1:10" ht="15.75" thickBot="1" x14ac:dyDescent="0.3">
      <c r="A12" s="57" t="s">
        <v>8</v>
      </c>
      <c r="B12" s="29">
        <v>115</v>
      </c>
      <c r="C12" s="29">
        <v>110</v>
      </c>
      <c r="D12" s="30">
        <f t="shared" si="0"/>
        <v>-4.3478260869565215</v>
      </c>
      <c r="E12" s="29">
        <v>237826</v>
      </c>
      <c r="F12" s="29">
        <v>102922</v>
      </c>
      <c r="G12" s="30">
        <f t="shared" si="1"/>
        <v>-56.72382329938695</v>
      </c>
      <c r="H12" s="31">
        <f t="shared" si="2"/>
        <v>2.0680521739130433</v>
      </c>
      <c r="I12" s="31">
        <f t="shared" si="2"/>
        <v>0.93565454545454541</v>
      </c>
      <c r="J12" s="32">
        <f t="shared" si="3"/>
        <v>-54.756724358449986</v>
      </c>
    </row>
    <row r="13" spans="1:10" x14ac:dyDescent="0.25">
      <c r="A13" s="56" t="s">
        <v>9</v>
      </c>
      <c r="B13" s="25">
        <v>316</v>
      </c>
      <c r="C13" s="25">
        <v>621</v>
      </c>
      <c r="D13" s="26">
        <f t="shared" si="0"/>
        <v>96.518987341772146</v>
      </c>
      <c r="E13" s="25">
        <v>309704</v>
      </c>
      <c r="F13" s="25">
        <v>355681</v>
      </c>
      <c r="G13" s="26">
        <f t="shared" si="1"/>
        <v>14.845465347557669</v>
      </c>
      <c r="H13" s="27">
        <f t="shared" si="2"/>
        <v>0.98007594936708864</v>
      </c>
      <c r="I13" s="27">
        <f t="shared" si="2"/>
        <v>0.57275523349436397</v>
      </c>
      <c r="J13" s="28">
        <f t="shared" si="3"/>
        <v>-41.560117472096252</v>
      </c>
    </row>
    <row r="14" spans="1:10" x14ac:dyDescent="0.25">
      <c r="A14" s="56" t="s">
        <v>10</v>
      </c>
      <c r="B14" s="25">
        <v>1162</v>
      </c>
      <c r="C14" s="25">
        <v>317</v>
      </c>
      <c r="D14" s="26">
        <f t="shared" si="0"/>
        <v>-72.719449225473326</v>
      </c>
      <c r="E14" s="25">
        <v>2059680</v>
      </c>
      <c r="F14" s="25">
        <v>343674</v>
      </c>
      <c r="G14" s="26">
        <f t="shared" si="1"/>
        <v>-83.3142041482172</v>
      </c>
      <c r="H14" s="27">
        <f t="shared" si="2"/>
        <v>1.7725301204819277</v>
      </c>
      <c r="I14" s="27">
        <f t="shared" si="2"/>
        <v>1.0841451104100945</v>
      </c>
      <c r="J14" s="28">
        <f t="shared" si="3"/>
        <v>-38.836294070121092</v>
      </c>
    </row>
    <row r="15" spans="1:10" ht="15.75" thickBot="1" x14ac:dyDescent="0.3">
      <c r="A15" s="56" t="s">
        <v>11</v>
      </c>
      <c r="B15" s="25">
        <v>4253</v>
      </c>
      <c r="C15" s="25">
        <v>10851</v>
      </c>
      <c r="D15" s="26">
        <f t="shared" si="0"/>
        <v>155.13754996473077</v>
      </c>
      <c r="E15" s="25">
        <v>5835079</v>
      </c>
      <c r="F15" s="25">
        <v>6000973</v>
      </c>
      <c r="G15" s="26">
        <f t="shared" si="1"/>
        <v>2.8430463409321449</v>
      </c>
      <c r="H15" s="27">
        <f t="shared" si="2"/>
        <v>1.371991300258641</v>
      </c>
      <c r="I15" s="27">
        <f t="shared" si="2"/>
        <v>0.55303409823979355</v>
      </c>
      <c r="J15" s="28">
        <f t="shared" si="3"/>
        <v>-59.691136661322972</v>
      </c>
    </row>
    <row r="16" spans="1:10" x14ac:dyDescent="0.25">
      <c r="A16" s="55" t="s">
        <v>12</v>
      </c>
      <c r="B16" s="21">
        <v>9551</v>
      </c>
      <c r="C16" s="21">
        <v>7085</v>
      </c>
      <c r="D16" s="22">
        <f t="shared" si="0"/>
        <v>-25.819285938645169</v>
      </c>
      <c r="E16" s="21">
        <v>7495728</v>
      </c>
      <c r="F16" s="21">
        <v>3663496</v>
      </c>
      <c r="G16" s="22">
        <f t="shared" si="1"/>
        <v>-51.125547778681401</v>
      </c>
      <c r="H16" s="23">
        <f t="shared" si="2"/>
        <v>0.78481080515129309</v>
      </c>
      <c r="I16" s="23">
        <f t="shared" si="2"/>
        <v>0.51707776993648558</v>
      </c>
      <c r="J16" s="24">
        <f t="shared" si="3"/>
        <v>-34.114341119856888</v>
      </c>
    </row>
    <row r="17" spans="1:10" x14ac:dyDescent="0.25">
      <c r="A17" s="56" t="s">
        <v>13</v>
      </c>
      <c r="B17" s="25">
        <v>30251</v>
      </c>
      <c r="C17" s="25">
        <v>61866</v>
      </c>
      <c r="D17" s="26">
        <f t="shared" si="0"/>
        <v>104.50894185316187</v>
      </c>
      <c r="E17" s="25">
        <v>12291934</v>
      </c>
      <c r="F17" s="25">
        <v>25833735</v>
      </c>
      <c r="G17" s="26">
        <f t="shared" si="1"/>
        <v>110.16818834204609</v>
      </c>
      <c r="H17" s="27">
        <f t="shared" si="2"/>
        <v>0.40633149317377937</v>
      </c>
      <c r="I17" s="27">
        <f t="shared" si="2"/>
        <v>0.41757564736688974</v>
      </c>
      <c r="J17" s="28">
        <f t="shared" si="3"/>
        <v>2.7672366976244889</v>
      </c>
    </row>
    <row r="18" spans="1:10" ht="15.75" thickBot="1" x14ac:dyDescent="0.3">
      <c r="A18" s="57" t="s">
        <v>14</v>
      </c>
      <c r="B18" s="29">
        <v>14270</v>
      </c>
      <c r="C18" s="29">
        <v>13447</v>
      </c>
      <c r="D18" s="30">
        <f t="shared" si="0"/>
        <v>-5.7673440784863352</v>
      </c>
      <c r="E18" s="29">
        <v>8741323</v>
      </c>
      <c r="F18" s="29">
        <v>7186741</v>
      </c>
      <c r="G18" s="30">
        <f t="shared" si="1"/>
        <v>-17.784287344146875</v>
      </c>
      <c r="H18" s="31">
        <f t="shared" si="2"/>
        <v>0.61256643307638403</v>
      </c>
      <c r="I18" s="31">
        <f t="shared" si="2"/>
        <v>0.53444939391685875</v>
      </c>
      <c r="J18" s="32">
        <f t="shared" si="3"/>
        <v>-12.752419156761805</v>
      </c>
    </row>
    <row r="19" spans="1:10" x14ac:dyDescent="0.25">
      <c r="A19" s="55" t="s">
        <v>15</v>
      </c>
      <c r="B19" s="21">
        <v>9113</v>
      </c>
      <c r="C19" s="21">
        <v>6618</v>
      </c>
      <c r="D19" s="22">
        <f t="shared" si="0"/>
        <v>-27.378470317129377</v>
      </c>
      <c r="E19" s="21">
        <v>10151372</v>
      </c>
      <c r="F19" s="21">
        <v>5168913</v>
      </c>
      <c r="G19" s="22">
        <f t="shared" si="1"/>
        <v>-49.081631527245776</v>
      </c>
      <c r="H19" s="23">
        <f t="shared" si="2"/>
        <v>1.1139440359925381</v>
      </c>
      <c r="I19" s="23">
        <f t="shared" si="2"/>
        <v>0.78103853127833178</v>
      </c>
      <c r="J19" s="24">
        <f>+((I19-H19)*100)/H19</f>
        <v>-29.885298898124926</v>
      </c>
    </row>
    <row r="20" spans="1:10" x14ac:dyDescent="0.25">
      <c r="A20" s="56" t="s">
        <v>16</v>
      </c>
      <c r="B20" s="25">
        <v>6909</v>
      </c>
      <c r="C20" s="25">
        <v>9076</v>
      </c>
      <c r="D20" s="26">
        <f t="shared" si="0"/>
        <v>31.364886380083949</v>
      </c>
      <c r="E20" s="25">
        <v>28841046</v>
      </c>
      <c r="F20" s="25">
        <v>35893845</v>
      </c>
      <c r="G20" s="26">
        <f t="shared" si="1"/>
        <v>24.454033324588853</v>
      </c>
      <c r="H20" s="27">
        <f t="shared" si="2"/>
        <v>4.1744168475901002</v>
      </c>
      <c r="I20" s="27">
        <f t="shared" si="2"/>
        <v>3.9548088364918468</v>
      </c>
      <c r="J20" s="28">
        <f>+((I20-H20)*100)/H20</f>
        <v>-5.2608069370224406</v>
      </c>
    </row>
    <row r="21" spans="1:10" ht="15.75" thickBot="1" x14ac:dyDescent="0.3">
      <c r="A21" s="57" t="s">
        <v>17</v>
      </c>
      <c r="B21" s="29">
        <v>756</v>
      </c>
      <c r="C21" s="29">
        <v>493</v>
      </c>
      <c r="D21" s="30">
        <f t="shared" si="0"/>
        <v>-34.788359788359791</v>
      </c>
      <c r="E21" s="29">
        <v>955470</v>
      </c>
      <c r="F21" s="29">
        <v>758720</v>
      </c>
      <c r="G21" s="30">
        <f t="shared" si="1"/>
        <v>-20.591959977811968</v>
      </c>
      <c r="H21" s="31">
        <f t="shared" si="2"/>
        <v>1.2638492063492064</v>
      </c>
      <c r="I21" s="31">
        <f t="shared" si="2"/>
        <v>1.5389858012170385</v>
      </c>
      <c r="J21" s="32">
        <f>+((I21-H21)*100)/H21</f>
        <v>21.769732772361362</v>
      </c>
    </row>
    <row r="22" spans="1:10" x14ac:dyDescent="0.25">
      <c r="A22" s="56" t="s">
        <v>18</v>
      </c>
      <c r="B22" s="25">
        <v>802</v>
      </c>
      <c r="C22" s="25">
        <v>362</v>
      </c>
      <c r="D22" s="26">
        <f t="shared" si="0"/>
        <v>-54.862842892768079</v>
      </c>
      <c r="E22" s="25">
        <v>581446</v>
      </c>
      <c r="F22" s="25">
        <v>478024</v>
      </c>
      <c r="G22" s="26">
        <f t="shared" si="1"/>
        <v>-17.787034393563633</v>
      </c>
      <c r="H22" s="27">
        <f t="shared" si="2"/>
        <v>0.72499501246882792</v>
      </c>
      <c r="I22" s="27">
        <f t="shared" si="2"/>
        <v>1.3205082872928178</v>
      </c>
      <c r="J22" s="28">
        <f t="shared" si="3"/>
        <v>82.140327117022025</v>
      </c>
    </row>
    <row r="23" spans="1:10" ht="15.75" thickBot="1" x14ac:dyDescent="0.3">
      <c r="A23" s="56" t="s">
        <v>19</v>
      </c>
      <c r="B23" s="25">
        <v>90946</v>
      </c>
      <c r="C23" s="25">
        <v>116301</v>
      </c>
      <c r="D23" s="26">
        <f t="shared" si="0"/>
        <v>27.879181052492687</v>
      </c>
      <c r="E23" s="25">
        <v>108144027</v>
      </c>
      <c r="F23" s="25">
        <v>120863380</v>
      </c>
      <c r="G23" s="26">
        <f t="shared" si="1"/>
        <v>11.761493771634747</v>
      </c>
      <c r="H23" s="27">
        <f t="shared" si="2"/>
        <v>1.1891015217821563</v>
      </c>
      <c r="I23" s="27">
        <f t="shared" si="2"/>
        <v>1.0392290693975117</v>
      </c>
      <c r="J23" s="28">
        <f t="shared" si="3"/>
        <v>-12.603839927815795</v>
      </c>
    </row>
    <row r="24" spans="1:10" x14ac:dyDescent="0.25">
      <c r="A24" s="55" t="s">
        <v>20</v>
      </c>
      <c r="B24" s="21">
        <v>14678</v>
      </c>
      <c r="C24" s="21">
        <v>15021</v>
      </c>
      <c r="D24" s="22">
        <f t="shared" si="0"/>
        <v>2.3368306308761411</v>
      </c>
      <c r="E24" s="21">
        <v>18392828</v>
      </c>
      <c r="F24" s="21">
        <v>18589698</v>
      </c>
      <c r="G24" s="22">
        <f t="shared" si="1"/>
        <v>1.0703628610021254</v>
      </c>
      <c r="H24" s="23">
        <f t="shared" si="2"/>
        <v>1.253088159149748</v>
      </c>
      <c r="I24" s="23">
        <f t="shared" si="2"/>
        <v>1.2375805871779508</v>
      </c>
      <c r="J24" s="24">
        <f t="shared" si="3"/>
        <v>-1.2375483607090723</v>
      </c>
    </row>
    <row r="25" spans="1:10" x14ac:dyDescent="0.25">
      <c r="A25" s="56" t="s">
        <v>21</v>
      </c>
      <c r="B25" s="25">
        <v>5173</v>
      </c>
      <c r="C25" s="25">
        <v>2840</v>
      </c>
      <c r="D25" s="26">
        <f t="shared" si="0"/>
        <v>-45.099555383723178</v>
      </c>
      <c r="E25" s="25">
        <v>3633908</v>
      </c>
      <c r="F25" s="25">
        <v>1849195</v>
      </c>
      <c r="G25" s="26">
        <f t="shared" si="1"/>
        <v>-49.112773355847203</v>
      </c>
      <c r="H25" s="27">
        <f t="shared" si="2"/>
        <v>0.70247593272762421</v>
      </c>
      <c r="I25" s="27">
        <f t="shared" si="2"/>
        <v>0.65112499999999995</v>
      </c>
      <c r="J25" s="28">
        <f t="shared" si="3"/>
        <v>-7.3099917499287344</v>
      </c>
    </row>
    <row r="26" spans="1:10" ht="15.75" thickBot="1" x14ac:dyDescent="0.3">
      <c r="A26" s="57" t="s">
        <v>22</v>
      </c>
      <c r="B26" s="29">
        <v>513547</v>
      </c>
      <c r="C26" s="29">
        <v>549387</v>
      </c>
      <c r="D26" s="30">
        <f t="shared" si="0"/>
        <v>6.9789133224417625</v>
      </c>
      <c r="E26" s="29">
        <v>105121180</v>
      </c>
      <c r="F26" s="29">
        <v>168327655</v>
      </c>
      <c r="G26" s="30">
        <f t="shared" si="1"/>
        <v>60.127250283910435</v>
      </c>
      <c r="H26" s="31">
        <f t="shared" si="2"/>
        <v>0.20469631796116033</v>
      </c>
      <c r="I26" s="31">
        <f t="shared" si="2"/>
        <v>0.3063917693720456</v>
      </c>
      <c r="J26" s="32">
        <f t="shared" si="3"/>
        <v>49.68113370274753</v>
      </c>
    </row>
    <row r="27" spans="1:10" x14ac:dyDescent="0.25">
      <c r="A27" s="56" t="s">
        <v>23</v>
      </c>
      <c r="B27" s="25">
        <v>5089</v>
      </c>
      <c r="C27" s="25">
        <v>4389</v>
      </c>
      <c r="D27" s="26">
        <f t="shared" si="0"/>
        <v>-13.75515818431912</v>
      </c>
      <c r="E27" s="25">
        <v>7309621</v>
      </c>
      <c r="F27" s="25">
        <v>3832359</v>
      </c>
      <c r="G27" s="26">
        <f t="shared" si="1"/>
        <v>-47.57103001646734</v>
      </c>
      <c r="H27" s="27">
        <f t="shared" si="2"/>
        <v>1.436357044606013</v>
      </c>
      <c r="I27" s="27">
        <f t="shared" si="2"/>
        <v>0.87317361585782638</v>
      </c>
      <c r="J27" s="28">
        <f t="shared" si="3"/>
        <v>-39.20915282611125</v>
      </c>
    </row>
    <row r="28" spans="1:10" x14ac:dyDescent="0.25">
      <c r="A28" s="56" t="s">
        <v>24</v>
      </c>
      <c r="B28" s="25">
        <v>28804</v>
      </c>
      <c r="C28" s="25">
        <v>34042</v>
      </c>
      <c r="D28" s="26">
        <f t="shared" si="0"/>
        <v>18.184974309123731</v>
      </c>
      <c r="E28" s="25">
        <v>27426351</v>
      </c>
      <c r="F28" s="25">
        <v>37537311</v>
      </c>
      <c r="G28" s="26">
        <f t="shared" si="1"/>
        <v>36.86585940652477</v>
      </c>
      <c r="H28" s="27">
        <f t="shared" si="2"/>
        <v>0.95217160810998469</v>
      </c>
      <c r="I28" s="27">
        <f t="shared" si="2"/>
        <v>1.1026764291169731</v>
      </c>
      <c r="J28" s="28">
        <f t="shared" si="3"/>
        <v>15.806480651710805</v>
      </c>
    </row>
    <row r="29" spans="1:10" ht="15.75" thickBot="1" x14ac:dyDescent="0.3">
      <c r="A29" s="56" t="s">
        <v>25</v>
      </c>
      <c r="B29" s="25">
        <v>14322</v>
      </c>
      <c r="C29" s="25">
        <v>11065</v>
      </c>
      <c r="D29" s="26">
        <f t="shared" si="0"/>
        <v>-22.74123725736629</v>
      </c>
      <c r="E29" s="25">
        <v>8852344</v>
      </c>
      <c r="F29" s="25">
        <v>6912825</v>
      </c>
      <c r="G29" s="26">
        <f t="shared" si="1"/>
        <v>-21.90966595965995</v>
      </c>
      <c r="H29" s="27">
        <f t="shared" si="2"/>
        <v>0.61809412093283056</v>
      </c>
      <c r="I29" s="27">
        <f t="shared" si="2"/>
        <v>0.62474694984184365</v>
      </c>
      <c r="J29" s="28">
        <f t="shared" si="3"/>
        <v>1.076345605580685</v>
      </c>
    </row>
    <row r="30" spans="1:10" x14ac:dyDescent="0.25">
      <c r="A30" s="55" t="s">
        <v>26</v>
      </c>
      <c r="B30" s="21">
        <v>150935</v>
      </c>
      <c r="C30" s="21">
        <v>128047</v>
      </c>
      <c r="D30" s="22">
        <f t="shared" si="0"/>
        <v>-15.164143505482492</v>
      </c>
      <c r="E30" s="21">
        <v>89597545</v>
      </c>
      <c r="F30" s="21">
        <v>87180605</v>
      </c>
      <c r="G30" s="22">
        <f t="shared" si="1"/>
        <v>-2.6975515902807383</v>
      </c>
      <c r="H30" s="23">
        <f t="shared" si="2"/>
        <v>0.59361675555702786</v>
      </c>
      <c r="I30" s="23">
        <f t="shared" si="2"/>
        <v>0.68084847751216349</v>
      </c>
      <c r="J30" s="24">
        <f t="shared" si="3"/>
        <v>14.694956154544631</v>
      </c>
    </row>
    <row r="31" spans="1:10" x14ac:dyDescent="0.25">
      <c r="A31" s="56" t="s">
        <v>27</v>
      </c>
      <c r="B31" s="25">
        <v>11882</v>
      </c>
      <c r="C31" s="25">
        <v>9456</v>
      </c>
      <c r="D31" s="26">
        <f t="shared" si="0"/>
        <v>-20.417438141726983</v>
      </c>
      <c r="E31" s="25">
        <v>3724665</v>
      </c>
      <c r="F31" s="25">
        <v>2853954</v>
      </c>
      <c r="G31" s="26">
        <f t="shared" si="1"/>
        <v>-23.376894297876454</v>
      </c>
      <c r="H31" s="27">
        <f t="shared" si="2"/>
        <v>0.3134712169668406</v>
      </c>
      <c r="I31" s="27">
        <f t="shared" si="2"/>
        <v>0.30181408629441625</v>
      </c>
      <c r="J31" s="28">
        <f t="shared" si="3"/>
        <v>-3.7187244127927257</v>
      </c>
    </row>
    <row r="32" spans="1:10" ht="15.75" thickBot="1" x14ac:dyDescent="0.3">
      <c r="A32" s="57" t="s">
        <v>28</v>
      </c>
      <c r="B32" s="29">
        <v>27495</v>
      </c>
      <c r="C32" s="29">
        <v>29072</v>
      </c>
      <c r="D32" s="30">
        <f t="shared" si="0"/>
        <v>5.7355882887797778</v>
      </c>
      <c r="E32" s="29">
        <v>30932436</v>
      </c>
      <c r="F32" s="29">
        <v>35468079</v>
      </c>
      <c r="G32" s="30">
        <f t="shared" si="1"/>
        <v>14.663064363892969</v>
      </c>
      <c r="H32" s="31">
        <f t="shared" si="2"/>
        <v>1.1250204037097653</v>
      </c>
      <c r="I32" s="31">
        <f t="shared" si="2"/>
        <v>1.2200082209686296</v>
      </c>
      <c r="J32" s="32">
        <f t="shared" si="3"/>
        <v>8.443208402766837</v>
      </c>
    </row>
    <row r="33" spans="1:10" x14ac:dyDescent="0.25">
      <c r="A33" s="56"/>
      <c r="B33" s="25"/>
      <c r="C33" s="25"/>
      <c r="D33" s="26"/>
      <c r="E33" s="25"/>
      <c r="F33" s="25"/>
      <c r="G33" s="26"/>
      <c r="H33" s="27"/>
      <c r="I33" s="27"/>
      <c r="J33" s="28"/>
    </row>
    <row r="34" spans="1:10" x14ac:dyDescent="0.25">
      <c r="A34" s="58" t="s">
        <v>29</v>
      </c>
      <c r="B34" s="33">
        <v>945223</v>
      </c>
      <c r="C34" s="33">
        <v>1017660</v>
      </c>
      <c r="D34" s="26">
        <f t="shared" si="0"/>
        <v>7.6634825855909137</v>
      </c>
      <c r="E34" s="33">
        <v>487374535</v>
      </c>
      <c r="F34" s="33">
        <v>581214940</v>
      </c>
      <c r="G34" s="26">
        <f t="shared" si="1"/>
        <v>19.254269203868027</v>
      </c>
      <c r="H34" s="34">
        <f>+E34/(B34*1000)</f>
        <v>0.51561857360643992</v>
      </c>
      <c r="I34" s="34">
        <f>+F34/(C34*1000)</f>
        <v>0.57112880529842969</v>
      </c>
      <c r="J34" s="28">
        <f>+((I34-H34)*100)/H34</f>
        <v>10.765754868706393</v>
      </c>
    </row>
    <row r="35" spans="1:10" ht="15.75" thickBot="1" x14ac:dyDescent="0.3">
      <c r="A35" s="58"/>
      <c r="B35" s="35"/>
      <c r="C35" s="35"/>
      <c r="D35" s="26"/>
      <c r="E35" s="35"/>
      <c r="F35" s="35"/>
      <c r="G35" s="26"/>
      <c r="H35" s="34"/>
      <c r="I35" s="34"/>
      <c r="J35" s="28"/>
    </row>
    <row r="36" spans="1:10" x14ac:dyDescent="0.25">
      <c r="A36" s="59" t="s">
        <v>30</v>
      </c>
      <c r="B36" s="21">
        <v>52458</v>
      </c>
      <c r="C36" s="21">
        <v>79805</v>
      </c>
      <c r="D36" s="22">
        <f t="shared" si="0"/>
        <v>52.131228792557856</v>
      </c>
      <c r="E36" s="21">
        <v>98974242</v>
      </c>
      <c r="F36" s="21">
        <v>160825337</v>
      </c>
      <c r="G36" s="22">
        <f t="shared" si="1"/>
        <v>62.492112846896063</v>
      </c>
      <c r="H36" s="23">
        <f t="shared" ref="H36:I63" si="4">+E36/(B36*1000)</f>
        <v>1.8867330435777194</v>
      </c>
      <c r="I36" s="23">
        <f t="shared" si="4"/>
        <v>2.0152288327799011</v>
      </c>
      <c r="J36" s="24">
        <f t="shared" ref="J36:J63" si="5">+((I36-H36)*100)/H36</f>
        <v>6.8104912689991037</v>
      </c>
    </row>
    <row r="37" spans="1:10" x14ac:dyDescent="0.25">
      <c r="A37" s="60" t="s">
        <v>31</v>
      </c>
      <c r="B37" s="25">
        <v>1662</v>
      </c>
      <c r="C37" s="25">
        <v>852</v>
      </c>
      <c r="D37" s="26">
        <f t="shared" si="0"/>
        <v>-48.736462093862819</v>
      </c>
      <c r="E37" s="25">
        <v>2000241</v>
      </c>
      <c r="F37" s="25">
        <v>814223</v>
      </c>
      <c r="G37" s="26">
        <f t="shared" si="1"/>
        <v>-59.293755102510147</v>
      </c>
      <c r="H37" s="27">
        <f t="shared" si="4"/>
        <v>1.203514440433213</v>
      </c>
      <c r="I37" s="27">
        <f t="shared" si="4"/>
        <v>0.95566079812206572</v>
      </c>
      <c r="J37" s="28">
        <f t="shared" si="5"/>
        <v>-20.59415608024867</v>
      </c>
    </row>
    <row r="38" spans="1:10" ht="15.75" thickBot="1" x14ac:dyDescent="0.3">
      <c r="A38" s="61" t="s">
        <v>32</v>
      </c>
      <c r="B38" s="29">
        <v>6291</v>
      </c>
      <c r="C38" s="29">
        <v>8557</v>
      </c>
      <c r="D38" s="30">
        <f t="shared" si="0"/>
        <v>36.019710697822283</v>
      </c>
      <c r="E38" s="29">
        <v>36944646</v>
      </c>
      <c r="F38" s="29">
        <v>51014080</v>
      </c>
      <c r="G38" s="30">
        <f t="shared" si="1"/>
        <v>38.082470732024341</v>
      </c>
      <c r="H38" s="31">
        <f t="shared" si="4"/>
        <v>5.8726189794945158</v>
      </c>
      <c r="I38" s="31">
        <f t="shared" si="4"/>
        <v>5.9616781582330258</v>
      </c>
      <c r="J38" s="32">
        <f t="shared" si="5"/>
        <v>1.516515528241809</v>
      </c>
    </row>
    <row r="39" spans="1:10" x14ac:dyDescent="0.25">
      <c r="A39" s="55" t="s">
        <v>33</v>
      </c>
      <c r="B39" s="21">
        <v>354</v>
      </c>
      <c r="C39" s="21">
        <v>144</v>
      </c>
      <c r="D39" s="22">
        <f t="shared" si="0"/>
        <v>-59.322033898305087</v>
      </c>
      <c r="E39" s="21">
        <v>377323</v>
      </c>
      <c r="F39" s="21">
        <v>265677</v>
      </c>
      <c r="G39" s="22">
        <f t="shared" si="1"/>
        <v>-29.588972842895874</v>
      </c>
      <c r="H39" s="23">
        <f t="shared" si="4"/>
        <v>1.0658841807909605</v>
      </c>
      <c r="I39" s="23">
        <f t="shared" si="4"/>
        <v>1.8449791666666666</v>
      </c>
      <c r="J39" s="24">
        <f t="shared" si="5"/>
        <v>73.093775094547624</v>
      </c>
    </row>
    <row r="40" spans="1:10" x14ac:dyDescent="0.25">
      <c r="A40" s="56" t="s">
        <v>34</v>
      </c>
      <c r="B40" s="25">
        <v>1054</v>
      </c>
      <c r="C40" s="25">
        <v>349</v>
      </c>
      <c r="D40" s="26">
        <f t="shared" si="0"/>
        <v>-66.888045540796966</v>
      </c>
      <c r="E40" s="25">
        <v>2944485</v>
      </c>
      <c r="F40" s="25">
        <v>1276587</v>
      </c>
      <c r="G40" s="26">
        <f t="shared" si="1"/>
        <v>-56.644812250699189</v>
      </c>
      <c r="H40" s="27">
        <f t="shared" si="4"/>
        <v>2.7936290322580644</v>
      </c>
      <c r="I40" s="27">
        <f t="shared" si="4"/>
        <v>3.657842406876791</v>
      </c>
      <c r="J40" s="28">
        <f t="shared" si="5"/>
        <v>30.935151540868368</v>
      </c>
    </row>
    <row r="41" spans="1:10" ht="15.75" thickBot="1" x14ac:dyDescent="0.3">
      <c r="A41" s="57" t="s">
        <v>35</v>
      </c>
      <c r="B41" s="29">
        <v>5555</v>
      </c>
      <c r="C41" s="29">
        <v>6841</v>
      </c>
      <c r="D41" s="30">
        <f t="shared" si="0"/>
        <v>23.150315031503151</v>
      </c>
      <c r="E41" s="29">
        <v>7303330</v>
      </c>
      <c r="F41" s="29">
        <v>10166011</v>
      </c>
      <c r="G41" s="30">
        <f t="shared" si="1"/>
        <v>39.196927976690084</v>
      </c>
      <c r="H41" s="31">
        <f t="shared" si="4"/>
        <v>1.3147308730873086</v>
      </c>
      <c r="I41" s="31">
        <f t="shared" si="4"/>
        <v>1.4860416605759392</v>
      </c>
      <c r="J41" s="32">
        <f t="shared" si="5"/>
        <v>13.030103042027994</v>
      </c>
    </row>
    <row r="42" spans="1:10" x14ac:dyDescent="0.25">
      <c r="A42" s="55" t="s">
        <v>36</v>
      </c>
      <c r="B42" s="21">
        <v>5481</v>
      </c>
      <c r="C42" s="21">
        <v>9058</v>
      </c>
      <c r="D42" s="22">
        <f t="shared" si="0"/>
        <v>65.261813537675607</v>
      </c>
      <c r="E42" s="21">
        <v>30746089</v>
      </c>
      <c r="F42" s="21">
        <v>49337071</v>
      </c>
      <c r="G42" s="22">
        <f t="shared" si="1"/>
        <v>60.466168558869391</v>
      </c>
      <c r="H42" s="23">
        <f t="shared" si="4"/>
        <v>5.6095765371282615</v>
      </c>
      <c r="I42" s="23">
        <f t="shared" si="4"/>
        <v>5.446795208655332</v>
      </c>
      <c r="J42" s="24">
        <f t="shared" si="5"/>
        <v>-2.9018470003132011</v>
      </c>
    </row>
    <row r="43" spans="1:10" x14ac:dyDescent="0.25">
      <c r="A43" s="56" t="s">
        <v>37</v>
      </c>
      <c r="B43" s="25">
        <v>9919</v>
      </c>
      <c r="C43" s="25">
        <v>12897</v>
      </c>
      <c r="D43" s="26">
        <f t="shared" si="0"/>
        <v>30.023187821352959</v>
      </c>
      <c r="E43" s="25">
        <v>20299499</v>
      </c>
      <c r="F43" s="25">
        <v>26317073</v>
      </c>
      <c r="G43" s="26">
        <f t="shared" si="1"/>
        <v>29.64395328180267</v>
      </c>
      <c r="H43" s="27">
        <f t="shared" si="4"/>
        <v>2.0465267668111706</v>
      </c>
      <c r="I43" s="27">
        <f t="shared" si="4"/>
        <v>2.0405577266030859</v>
      </c>
      <c r="J43" s="28">
        <f t="shared" si="5"/>
        <v>-0.29166685258583308</v>
      </c>
    </row>
    <row r="44" spans="1:10" ht="15.75" thickBot="1" x14ac:dyDescent="0.3">
      <c r="A44" s="57" t="s">
        <v>38</v>
      </c>
      <c r="B44" s="29">
        <v>75</v>
      </c>
      <c r="C44" s="29">
        <v>579</v>
      </c>
      <c r="D44" s="30">
        <f t="shared" si="0"/>
        <v>672</v>
      </c>
      <c r="E44" s="29">
        <v>633410</v>
      </c>
      <c r="F44" s="29">
        <v>1492553</v>
      </c>
      <c r="G44" s="30">
        <f t="shared" si="1"/>
        <v>135.63773858953917</v>
      </c>
      <c r="H44" s="31">
        <f t="shared" si="4"/>
        <v>8.4454666666666665</v>
      </c>
      <c r="I44" s="31">
        <f t="shared" si="4"/>
        <v>2.577811744386874</v>
      </c>
      <c r="J44" s="32">
        <f t="shared" si="5"/>
        <v>-69.476976866639987</v>
      </c>
    </row>
    <row r="45" spans="1:10" x14ac:dyDescent="0.25">
      <c r="A45" s="55" t="s">
        <v>39</v>
      </c>
      <c r="B45" s="21">
        <v>188</v>
      </c>
      <c r="C45" s="21">
        <v>129</v>
      </c>
      <c r="D45" s="22">
        <f t="shared" si="0"/>
        <v>-31.382978723404257</v>
      </c>
      <c r="E45" s="21">
        <v>445076</v>
      </c>
      <c r="F45" s="21">
        <v>214727</v>
      </c>
      <c r="G45" s="22">
        <f t="shared" si="1"/>
        <v>-51.754981171754935</v>
      </c>
      <c r="H45" s="23">
        <f t="shared" si="4"/>
        <v>2.3674255319148938</v>
      </c>
      <c r="I45" s="23">
        <f t="shared" si="4"/>
        <v>1.6645503875968992</v>
      </c>
      <c r="J45" s="24">
        <f t="shared" si="5"/>
        <v>-29.689429924728127</v>
      </c>
    </row>
    <row r="46" spans="1:10" x14ac:dyDescent="0.25">
      <c r="A46" s="60" t="s">
        <v>40</v>
      </c>
      <c r="B46" s="25">
        <v>126534</v>
      </c>
      <c r="C46" s="25">
        <v>130078</v>
      </c>
      <c r="D46" s="26">
        <f t="shared" si="0"/>
        <v>2.8008282358891683</v>
      </c>
      <c r="E46" s="25">
        <v>133251053</v>
      </c>
      <c r="F46" s="25">
        <v>125446353</v>
      </c>
      <c r="G46" s="26">
        <f t="shared" si="1"/>
        <v>-5.8571394554007767</v>
      </c>
      <c r="H46" s="27">
        <f t="shared" si="4"/>
        <v>1.0530849653057677</v>
      </c>
      <c r="I46" s="27">
        <f t="shared" si="4"/>
        <v>0.96439331016774554</v>
      </c>
      <c r="J46" s="28">
        <f t="shared" si="5"/>
        <v>-8.42207970486694</v>
      </c>
    </row>
    <row r="47" spans="1:10" x14ac:dyDescent="0.25">
      <c r="A47" s="60" t="s">
        <v>41</v>
      </c>
      <c r="B47" s="25">
        <v>45073</v>
      </c>
      <c r="C47" s="25">
        <v>84781</v>
      </c>
      <c r="D47" s="26">
        <f t="shared" si="0"/>
        <v>88.097086947840168</v>
      </c>
      <c r="E47" s="25">
        <v>58583974</v>
      </c>
      <c r="F47" s="25">
        <v>136863475</v>
      </c>
      <c r="G47" s="26">
        <f t="shared" si="1"/>
        <v>133.61930858428963</v>
      </c>
      <c r="H47" s="27">
        <f t="shared" si="4"/>
        <v>1.2997575932376366</v>
      </c>
      <c r="I47" s="27">
        <f t="shared" si="4"/>
        <v>1.6143177716705395</v>
      </c>
      <c r="J47" s="28">
        <f t="shared" si="5"/>
        <v>24.20144956794196</v>
      </c>
    </row>
    <row r="48" spans="1:10" ht="15.75" thickBot="1" x14ac:dyDescent="0.3">
      <c r="A48" s="61" t="s">
        <v>42</v>
      </c>
      <c r="B48" s="29">
        <v>12697</v>
      </c>
      <c r="C48" s="29">
        <v>16114</v>
      </c>
      <c r="D48" s="30">
        <f t="shared" si="0"/>
        <v>26.911868945420178</v>
      </c>
      <c r="E48" s="29">
        <v>10987361</v>
      </c>
      <c r="F48" s="29">
        <v>14080291</v>
      </c>
      <c r="G48" s="30">
        <f t="shared" si="1"/>
        <v>28.149889677785229</v>
      </c>
      <c r="H48" s="31">
        <f t="shared" si="4"/>
        <v>0.86535094904308107</v>
      </c>
      <c r="I48" s="31">
        <f t="shared" si="4"/>
        <v>0.87379241653220807</v>
      </c>
      <c r="J48" s="32">
        <f t="shared" si="5"/>
        <v>0.97549641546723986</v>
      </c>
    </row>
    <row r="49" spans="1:10" x14ac:dyDescent="0.25">
      <c r="A49" s="60" t="s">
        <v>43</v>
      </c>
      <c r="B49" s="25">
        <v>28350</v>
      </c>
      <c r="C49" s="25">
        <v>28609</v>
      </c>
      <c r="D49" s="26">
        <f t="shared" si="0"/>
        <v>0.9135802469135802</v>
      </c>
      <c r="E49" s="25">
        <v>46300769</v>
      </c>
      <c r="F49" s="25">
        <v>49572800</v>
      </c>
      <c r="G49" s="26">
        <f t="shared" si="1"/>
        <v>7.0669042235562003</v>
      </c>
      <c r="H49" s="27">
        <f t="shared" si="4"/>
        <v>1.6331840917107583</v>
      </c>
      <c r="I49" s="27">
        <f t="shared" si="4"/>
        <v>1.7327694082281799</v>
      </c>
      <c r="J49" s="28">
        <f t="shared" si="5"/>
        <v>6.0976173490096963</v>
      </c>
    </row>
    <row r="50" spans="1:10" x14ac:dyDescent="0.25">
      <c r="A50" s="60" t="s">
        <v>44</v>
      </c>
      <c r="B50" s="25">
        <v>158127</v>
      </c>
      <c r="C50" s="25">
        <v>187754</v>
      </c>
      <c r="D50" s="26">
        <f t="shared" si="0"/>
        <v>18.736205708070095</v>
      </c>
      <c r="E50" s="25">
        <v>121926672</v>
      </c>
      <c r="F50" s="25">
        <v>136928545</v>
      </c>
      <c r="G50" s="26">
        <f t="shared" si="1"/>
        <v>12.304012529760511</v>
      </c>
      <c r="H50" s="27">
        <f t="shared" si="4"/>
        <v>0.77106801495000854</v>
      </c>
      <c r="I50" s="27">
        <f t="shared" si="4"/>
        <v>0.72929761815993266</v>
      </c>
      <c r="J50" s="28">
        <f t="shared" si="5"/>
        <v>-5.4172130058830188</v>
      </c>
    </row>
    <row r="51" spans="1:10" ht="15.75" thickBot="1" x14ac:dyDescent="0.3">
      <c r="A51" s="60" t="s">
        <v>45</v>
      </c>
      <c r="B51" s="25">
        <v>3976</v>
      </c>
      <c r="C51" s="25">
        <v>4575</v>
      </c>
      <c r="D51" s="26">
        <f t="shared" si="0"/>
        <v>15.065392354124748</v>
      </c>
      <c r="E51" s="25">
        <v>3356124</v>
      </c>
      <c r="F51" s="25">
        <v>1853199</v>
      </c>
      <c r="G51" s="26">
        <f t="shared" si="1"/>
        <v>-44.781569453333667</v>
      </c>
      <c r="H51" s="27">
        <f t="shared" si="4"/>
        <v>0.8440955734406439</v>
      </c>
      <c r="I51" s="27">
        <f t="shared" si="4"/>
        <v>0.40507081967213115</v>
      </c>
      <c r="J51" s="28">
        <f t="shared" si="5"/>
        <v>-52.01126123419774</v>
      </c>
    </row>
    <row r="52" spans="1:10" x14ac:dyDescent="0.25">
      <c r="A52" s="59" t="s">
        <v>46</v>
      </c>
      <c r="B52" s="21">
        <v>49683</v>
      </c>
      <c r="C52" s="21">
        <v>51933</v>
      </c>
      <c r="D52" s="22">
        <f t="shared" si="0"/>
        <v>4.5287120342974454</v>
      </c>
      <c r="E52" s="21">
        <v>35173687</v>
      </c>
      <c r="F52" s="21">
        <v>36116252</v>
      </c>
      <c r="G52" s="22">
        <f t="shared" si="1"/>
        <v>2.6797446625370833</v>
      </c>
      <c r="H52" s="23">
        <f t="shared" si="4"/>
        <v>0.70796222047782942</v>
      </c>
      <c r="I52" s="23">
        <f t="shared" si="4"/>
        <v>0.69543935455298178</v>
      </c>
      <c r="J52" s="24">
        <f t="shared" si="5"/>
        <v>-1.7688607615806815</v>
      </c>
    </row>
    <row r="53" spans="1:10" x14ac:dyDescent="0.25">
      <c r="A53" s="60" t="s">
        <v>47</v>
      </c>
      <c r="B53" s="25">
        <v>236</v>
      </c>
      <c r="C53" s="25">
        <v>330</v>
      </c>
      <c r="D53" s="26">
        <f t="shared" si="0"/>
        <v>39.83050847457627</v>
      </c>
      <c r="E53" s="25">
        <v>1275748</v>
      </c>
      <c r="F53" s="25">
        <v>1665484</v>
      </c>
      <c r="G53" s="26">
        <f t="shared" si="1"/>
        <v>30.549606975672312</v>
      </c>
      <c r="H53" s="27">
        <f t="shared" si="4"/>
        <v>5.4057118644067801</v>
      </c>
      <c r="I53" s="27">
        <f t="shared" si="4"/>
        <v>5.0469212121212124</v>
      </c>
      <c r="J53" s="28">
        <f t="shared" si="5"/>
        <v>-6.6372507689131375</v>
      </c>
    </row>
    <row r="54" spans="1:10" ht="15.75" thickBot="1" x14ac:dyDescent="0.3">
      <c r="A54" s="61" t="s">
        <v>48</v>
      </c>
      <c r="B54" s="29">
        <v>124319</v>
      </c>
      <c r="C54" s="29">
        <v>161300</v>
      </c>
      <c r="D54" s="30">
        <f t="shared" si="0"/>
        <v>29.746860898173249</v>
      </c>
      <c r="E54" s="29">
        <v>88922638</v>
      </c>
      <c r="F54" s="29">
        <v>106317359</v>
      </c>
      <c r="G54" s="30">
        <f t="shared" si="1"/>
        <v>19.561634012702143</v>
      </c>
      <c r="H54" s="31">
        <f t="shared" si="4"/>
        <v>0.71527793820735364</v>
      </c>
      <c r="I54" s="31">
        <f t="shared" si="4"/>
        <v>0.65912807811531304</v>
      </c>
      <c r="J54" s="32">
        <f t="shared" si="5"/>
        <v>-7.8500757667382688</v>
      </c>
    </row>
    <row r="55" spans="1:10" x14ac:dyDescent="0.25">
      <c r="A55" s="60" t="s">
        <v>49</v>
      </c>
      <c r="B55" s="25">
        <v>12193</v>
      </c>
      <c r="C55" s="25">
        <v>7237</v>
      </c>
      <c r="D55" s="26">
        <f t="shared" si="0"/>
        <v>-40.646272451406546</v>
      </c>
      <c r="E55" s="25">
        <v>10182901</v>
      </c>
      <c r="F55" s="25">
        <v>2905879</v>
      </c>
      <c r="G55" s="26">
        <f t="shared" si="1"/>
        <v>-71.463151807132363</v>
      </c>
      <c r="H55" s="27">
        <f t="shared" si="4"/>
        <v>0.83514319691626338</v>
      </c>
      <c r="I55" s="27">
        <f t="shared" si="4"/>
        <v>0.40153088296255357</v>
      </c>
      <c r="J55" s="28">
        <f t="shared" si="5"/>
        <v>-51.920714382252996</v>
      </c>
    </row>
    <row r="56" spans="1:10" x14ac:dyDescent="0.25">
      <c r="A56" s="60" t="s">
        <v>50</v>
      </c>
      <c r="B56" s="25">
        <v>176</v>
      </c>
      <c r="C56" s="25">
        <v>1153</v>
      </c>
      <c r="D56" s="26">
        <f t="shared" si="0"/>
        <v>555.11363636363637</v>
      </c>
      <c r="E56" s="25">
        <v>3931197</v>
      </c>
      <c r="F56" s="25">
        <v>722036</v>
      </c>
      <c r="G56" s="26">
        <f t="shared" si="1"/>
        <v>-81.633176866994958</v>
      </c>
      <c r="H56" s="27">
        <f t="shared" si="4"/>
        <v>22.336346590909091</v>
      </c>
      <c r="I56" s="27">
        <f t="shared" si="4"/>
        <v>0.62622376409366864</v>
      </c>
      <c r="J56" s="28">
        <f t="shared" si="5"/>
        <v>-97.196391265039992</v>
      </c>
    </row>
    <row r="57" spans="1:10" ht="15.75" thickBot="1" x14ac:dyDescent="0.3">
      <c r="A57" s="60" t="s">
        <v>51</v>
      </c>
      <c r="B57" s="25">
        <v>38429</v>
      </c>
      <c r="C57" s="25">
        <v>46934</v>
      </c>
      <c r="D57" s="26">
        <f t="shared" si="0"/>
        <v>22.131723438028573</v>
      </c>
      <c r="E57" s="25">
        <v>27855654</v>
      </c>
      <c r="F57" s="25">
        <v>36227391</v>
      </c>
      <c r="G57" s="26">
        <f t="shared" si="1"/>
        <v>30.053995501236482</v>
      </c>
      <c r="H57" s="27">
        <f t="shared" si="4"/>
        <v>0.72486023575945246</v>
      </c>
      <c r="I57" s="27">
        <f t="shared" si="4"/>
        <v>0.77187946904163296</v>
      </c>
      <c r="J57" s="28">
        <f t="shared" si="5"/>
        <v>6.4866619746243046</v>
      </c>
    </row>
    <row r="58" spans="1:10" x14ac:dyDescent="0.25">
      <c r="A58" s="59" t="s">
        <v>52</v>
      </c>
      <c r="B58" s="21">
        <v>108272</v>
      </c>
      <c r="C58" s="21">
        <v>117974</v>
      </c>
      <c r="D58" s="22">
        <f t="shared" si="0"/>
        <v>8.9607654795330287</v>
      </c>
      <c r="E58" s="21">
        <v>78600439</v>
      </c>
      <c r="F58" s="21">
        <v>89376882</v>
      </c>
      <c r="G58" s="22">
        <f t="shared" si="1"/>
        <v>13.7104107013957</v>
      </c>
      <c r="H58" s="23">
        <f t="shared" si="4"/>
        <v>0.72595351522092511</v>
      </c>
      <c r="I58" s="23">
        <f t="shared" si="4"/>
        <v>0.75759813179175073</v>
      </c>
      <c r="J58" s="24">
        <f t="shared" si="5"/>
        <v>4.3590417164927437</v>
      </c>
    </row>
    <row r="59" spans="1:10" x14ac:dyDescent="0.25">
      <c r="A59" s="60" t="s">
        <v>53</v>
      </c>
      <c r="B59" s="25">
        <v>183387</v>
      </c>
      <c r="C59" s="25">
        <v>235079</v>
      </c>
      <c r="D59" s="26">
        <f t="shared" si="0"/>
        <v>28.187385147256894</v>
      </c>
      <c r="E59" s="25">
        <v>119343551</v>
      </c>
      <c r="F59" s="25">
        <v>130169163</v>
      </c>
      <c r="G59" s="26">
        <f t="shared" si="1"/>
        <v>9.0709652170480499</v>
      </c>
      <c r="H59" s="27">
        <f t="shared" si="4"/>
        <v>0.65077432424326698</v>
      </c>
      <c r="I59" s="27">
        <f t="shared" si="4"/>
        <v>0.55372518600130172</v>
      </c>
      <c r="J59" s="28">
        <f t="shared" si="5"/>
        <v>-14.912871425100533</v>
      </c>
    </row>
    <row r="60" spans="1:10" ht="15.75" thickBot="1" x14ac:dyDescent="0.3">
      <c r="A60" s="61" t="s">
        <v>54</v>
      </c>
      <c r="B60" s="29">
        <v>5381</v>
      </c>
      <c r="C60" s="29">
        <v>7976</v>
      </c>
      <c r="D60" s="30">
        <f t="shared" si="0"/>
        <v>48.2252369448058</v>
      </c>
      <c r="E60" s="29">
        <v>4628315</v>
      </c>
      <c r="F60" s="29">
        <v>6745412</v>
      </c>
      <c r="G60" s="30">
        <f t="shared" si="1"/>
        <v>45.742284179015471</v>
      </c>
      <c r="H60" s="31">
        <f t="shared" si="4"/>
        <v>0.86012172458650804</v>
      </c>
      <c r="I60" s="31">
        <f t="shared" si="4"/>
        <v>0.84571364092276835</v>
      </c>
      <c r="J60" s="32">
        <f t="shared" si="5"/>
        <v>-1.6751214684951927</v>
      </c>
    </row>
    <row r="61" spans="1:10" x14ac:dyDescent="0.25">
      <c r="A61" s="60" t="s">
        <v>55</v>
      </c>
      <c r="B61" s="25">
        <v>45509</v>
      </c>
      <c r="C61" s="25">
        <v>56153</v>
      </c>
      <c r="D61" s="26">
        <f t="shared" si="0"/>
        <v>23.388780241270958</v>
      </c>
      <c r="E61" s="25">
        <v>24716315</v>
      </c>
      <c r="F61" s="25">
        <v>28343637</v>
      </c>
      <c r="G61" s="26">
        <f t="shared" si="1"/>
        <v>14.675820404457541</v>
      </c>
      <c r="H61" s="27">
        <f t="shared" si="4"/>
        <v>0.54310828627304486</v>
      </c>
      <c r="I61" s="27">
        <f t="shared" si="4"/>
        <v>0.50475730593200718</v>
      </c>
      <c r="J61" s="28">
        <f t="shared" si="5"/>
        <v>-7.0613874452574494</v>
      </c>
    </row>
    <row r="62" spans="1:10" x14ac:dyDescent="0.25">
      <c r="A62" s="60" t="s">
        <v>56</v>
      </c>
      <c r="B62" s="25">
        <v>25076</v>
      </c>
      <c r="C62" s="25">
        <v>26021</v>
      </c>
      <c r="D62" s="26">
        <f t="shared" si="0"/>
        <v>3.7685436273727868</v>
      </c>
      <c r="E62" s="25">
        <v>45912221</v>
      </c>
      <c r="F62" s="25">
        <v>47263410</v>
      </c>
      <c r="G62" s="26">
        <f t="shared" si="1"/>
        <v>2.9429833072113851</v>
      </c>
      <c r="H62" s="27">
        <f t="shared" si="4"/>
        <v>1.8309228345828681</v>
      </c>
      <c r="I62" s="27">
        <f t="shared" si="4"/>
        <v>1.8163564044425655</v>
      </c>
      <c r="J62" s="28">
        <f t="shared" si="5"/>
        <v>-0.79557859376532269</v>
      </c>
    </row>
    <row r="63" spans="1:10" ht="15.75" thickBot="1" x14ac:dyDescent="0.3">
      <c r="A63" s="57" t="s">
        <v>57</v>
      </c>
      <c r="B63" s="29">
        <v>79945</v>
      </c>
      <c r="C63" s="29">
        <v>89042</v>
      </c>
      <c r="D63" s="30">
        <f t="shared" si="0"/>
        <v>11.379073112765026</v>
      </c>
      <c r="E63" s="29">
        <v>84962707</v>
      </c>
      <c r="F63" s="29">
        <v>97405934</v>
      </c>
      <c r="G63" s="30">
        <f t="shared" si="1"/>
        <v>14.645516179233789</v>
      </c>
      <c r="H63" s="31">
        <f t="shared" si="4"/>
        <v>1.0627644880855589</v>
      </c>
      <c r="I63" s="31">
        <f t="shared" si="4"/>
        <v>1.0939324588396486</v>
      </c>
      <c r="J63" s="32">
        <f t="shared" si="5"/>
        <v>2.932726027591968</v>
      </c>
    </row>
    <row r="64" spans="1:10" x14ac:dyDescent="0.25">
      <c r="A64" s="60"/>
      <c r="B64" s="36"/>
      <c r="C64" s="37"/>
      <c r="D64" s="26"/>
      <c r="E64" s="37"/>
      <c r="F64" s="37"/>
      <c r="G64" s="26"/>
      <c r="H64" s="38"/>
      <c r="I64" s="38"/>
      <c r="J64" s="28"/>
    </row>
    <row r="65" spans="1:10" x14ac:dyDescent="0.25">
      <c r="A65" s="58" t="s">
        <v>58</v>
      </c>
      <c r="B65" s="39">
        <f>SUM(B36:B64)</f>
        <v>1130400</v>
      </c>
      <c r="C65" s="39">
        <f>SUM(C36:C64)</f>
        <v>1372254</v>
      </c>
      <c r="D65" s="26">
        <f t="shared" si="0"/>
        <v>21.395435244161359</v>
      </c>
      <c r="E65" s="39">
        <f>SUM(E36:E64)</f>
        <v>1100579667</v>
      </c>
      <c r="F65" s="39">
        <f>SUM(F36:F64)</f>
        <v>1349726841</v>
      </c>
      <c r="G65" s="26">
        <f t="shared" si="1"/>
        <v>22.637813642254031</v>
      </c>
      <c r="H65" s="40">
        <f>+E65/(B65*1000)</f>
        <v>0.97361966295116775</v>
      </c>
      <c r="I65" s="40">
        <f>+F65/(C65*1000)</f>
        <v>0.9835838270465963</v>
      </c>
      <c r="J65" s="28">
        <f>+((I65-H65)*100)/H65</f>
        <v>1.0234144270695884</v>
      </c>
    </row>
    <row r="66" spans="1:10" x14ac:dyDescent="0.25">
      <c r="A66" s="58"/>
      <c r="B66" s="41"/>
      <c r="C66" s="39"/>
      <c r="D66" s="26"/>
      <c r="E66" s="39"/>
      <c r="F66" s="39"/>
      <c r="G66" s="26"/>
      <c r="H66" s="40"/>
      <c r="I66" s="40"/>
      <c r="J66" s="28"/>
    </row>
    <row r="67" spans="1:10" ht="15.75" thickBot="1" x14ac:dyDescent="0.3">
      <c r="A67" s="62" t="s">
        <v>59</v>
      </c>
      <c r="B67" s="42">
        <f>+B65+B34</f>
        <v>2075623</v>
      </c>
      <c r="C67" s="43">
        <f>+C65+C34</f>
        <v>2389914</v>
      </c>
      <c r="D67" s="44">
        <f t="shared" si="0"/>
        <v>15.142007965801112</v>
      </c>
      <c r="E67" s="43">
        <f>+E65+E34</f>
        <v>1587954202</v>
      </c>
      <c r="F67" s="43">
        <f>+F65+F34</f>
        <v>1930941781</v>
      </c>
      <c r="G67" s="44">
        <f t="shared" si="1"/>
        <v>21.599336968787465</v>
      </c>
      <c r="H67" s="45">
        <f>+E67/(B67*1000)</f>
        <v>0.7650494343144203</v>
      </c>
      <c r="I67" s="45">
        <f>+F67/(C67*1000)</f>
        <v>0.80795450422065396</v>
      </c>
      <c r="J67" s="46">
        <f>+((I67-H67)*100)/H67</f>
        <v>5.6081434717590444</v>
      </c>
    </row>
    <row r="69" spans="1:10" x14ac:dyDescent="0.25">
      <c r="A69" s="63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Begoña Jiménez</dc:creator>
  <cp:lastModifiedBy>FEPEX - Begoña Jiménez</cp:lastModifiedBy>
  <cp:lastPrinted>2016-12-27T09:27:42Z</cp:lastPrinted>
  <dcterms:created xsi:type="dcterms:W3CDTF">2016-12-27T09:15:52Z</dcterms:created>
  <dcterms:modified xsi:type="dcterms:W3CDTF">2016-12-27T09:27:57Z</dcterms:modified>
</cp:coreProperties>
</file>