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pexmadrid-my.sharepoint.com/personal/ana_fepex_es/Documents/EXCEL/ESTADIST/Aduanas/FyH/FyH Exports/"/>
    </mc:Choice>
  </mc:AlternateContent>
  <xr:revisionPtr revIDLastSave="55" documentId="8_{52C5D0A8-9E7F-4645-B6F4-DC6F07107261}" xr6:coauthVersionLast="47" xr6:coauthVersionMax="47" xr10:uidLastSave="{970B4EE7-33E0-4AAE-8F55-5D282AF745F5}"/>
  <bookViews>
    <workbookView xWindow="-108" yWindow="-108" windowWidth="23256" windowHeight="12456" xr2:uid="{7F4D0395-198A-449B-9CCC-5AD3F9B914F7}"/>
  </bookViews>
  <sheets>
    <sheet name="evol-ex-eur" sheetId="4" r:id="rId1"/>
    <sheet name="Hoja1" sheetId="1" r:id="rId2"/>
    <sheet name="Hoja2" sheetId="2" r:id="rId3"/>
    <sheet name="Hoja3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1" i="4" l="1"/>
  <c r="L31" i="4"/>
  <c r="K31" i="4"/>
  <c r="L61" i="4" l="1"/>
  <c r="L62" i="4" s="1"/>
  <c r="M61" i="4"/>
  <c r="M62" i="4" s="1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62" i="4" l="1"/>
  <c r="N61" i="4"/>
  <c r="K61" i="4" l="1"/>
  <c r="J61" i="4"/>
  <c r="I61" i="4"/>
  <c r="H61" i="4"/>
  <c r="G61" i="4"/>
  <c r="F61" i="4"/>
  <c r="E61" i="4"/>
  <c r="D61" i="4"/>
  <c r="C61" i="4"/>
  <c r="B61" i="4"/>
  <c r="J31" i="4"/>
  <c r="I31" i="4"/>
  <c r="H31" i="4"/>
  <c r="G31" i="4"/>
  <c r="F31" i="4"/>
  <c r="E31" i="4"/>
  <c r="D31" i="4"/>
  <c r="C31" i="4"/>
  <c r="B31" i="4"/>
  <c r="B62" i="4" l="1"/>
  <c r="C62" i="4"/>
  <c r="D62" i="4"/>
  <c r="E62" i="4"/>
  <c r="F62" i="4"/>
  <c r="G62" i="4"/>
  <c r="H62" i="4"/>
  <c r="I62" i="4"/>
  <c r="J62" i="4"/>
  <c r="K62" i="4"/>
</calcChain>
</file>

<file path=xl/sharedStrings.xml><?xml version="1.0" encoding="utf-8"?>
<sst xmlns="http://schemas.openxmlformats.org/spreadsheetml/2006/main" count="58" uniqueCount="58">
  <si>
    <t>Acelga</t>
  </si>
  <si>
    <t>Ajo</t>
  </si>
  <si>
    <t>Alcachofa</t>
  </si>
  <si>
    <t>Apio</t>
  </si>
  <si>
    <t>Berenjena</t>
  </si>
  <si>
    <t>Calabacín</t>
  </si>
  <si>
    <t>Calabaza</t>
  </si>
  <si>
    <t>Cebolla</t>
  </si>
  <si>
    <t>Coles</t>
  </si>
  <si>
    <t>Endivia y escarola</t>
  </si>
  <si>
    <t>Espárrago</t>
  </si>
  <si>
    <t>Espinaca</t>
  </si>
  <si>
    <t>Guisante</t>
  </si>
  <si>
    <t>Judía verde</t>
  </si>
  <si>
    <t>Lechuga</t>
  </si>
  <si>
    <t>Maíz dulce</t>
  </si>
  <si>
    <t>Patata</t>
  </si>
  <si>
    <t>Pepino</t>
  </si>
  <si>
    <t>Pimiento</t>
  </si>
  <si>
    <t>Puerro</t>
  </si>
  <si>
    <t>Tomate</t>
  </si>
  <si>
    <t>Zanahoria</t>
  </si>
  <si>
    <t>Otras hortalizas frescas</t>
  </si>
  <si>
    <t>T. HORTALIZAS</t>
  </si>
  <si>
    <t>Aguacate</t>
  </si>
  <si>
    <t>Albaricoque</t>
  </si>
  <si>
    <t>Arándano</t>
  </si>
  <si>
    <t>Caqui</t>
  </si>
  <si>
    <t>Cereza y guinda</t>
  </si>
  <si>
    <t>Ciruela</t>
  </si>
  <si>
    <t>Frambuesa</t>
  </si>
  <si>
    <t>Fresa</t>
  </si>
  <si>
    <t>Grosella</t>
  </si>
  <si>
    <t>Higo fresco</t>
  </si>
  <si>
    <t>Kiwi</t>
  </si>
  <si>
    <t>Limón y lima</t>
  </si>
  <si>
    <t>Mandarina</t>
  </si>
  <si>
    <t>Mango, guayaba</t>
  </si>
  <si>
    <t>Manzana</t>
  </si>
  <si>
    <t>Melocotón</t>
  </si>
  <si>
    <t>Melón</t>
  </si>
  <si>
    <t>Mora</t>
  </si>
  <si>
    <t>Naranja</t>
  </si>
  <si>
    <t>Nectarina</t>
  </si>
  <si>
    <t>Otros cítricos</t>
  </si>
  <si>
    <t>Paraguaya</t>
  </si>
  <si>
    <t>Pera</t>
  </si>
  <si>
    <t>Piña</t>
  </si>
  <si>
    <t>Plátano</t>
  </si>
  <si>
    <t>Pomelo</t>
  </si>
  <si>
    <t>Sandía</t>
  </si>
  <si>
    <t>Uva de mesa</t>
  </si>
  <si>
    <t>Otras frutas</t>
  </si>
  <si>
    <t>TOTAL FRUTAS</t>
  </si>
  <si>
    <t>TOTAL F. Y H.</t>
  </si>
  <si>
    <t>EVOLUCIÓN DE LAS EXPORTACIONES ESPAÑOLAS DE FRUTAS Y HORTALIZAS FRESCAS</t>
  </si>
  <si>
    <t>MILES DE EUROS</t>
  </si>
  <si>
    <t>% 2024/23.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</si>
</sst>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rial"/>
      <family val="2"/>
    </font>
    <font>
      <sz val="10"/>
      <color indexed="8"/>
      <name val="MS Sans Serif"/>
    </font>
    <font>
      <b/>
      <sz val="14"/>
      <color rgb="FF0070C0"/>
      <name val="Calibri"/>
      <family val="2"/>
    </font>
    <font>
      <sz val="14"/>
      <color theme="4" tint="-0.249977111117893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4"/>
      <color theme="4" tint="-0.249977111117893"/>
      <name val="Calibri"/>
      <family val="2"/>
    </font>
    <font>
      <b/>
      <sz val="11"/>
      <color indexed="8"/>
      <name val="Calibri"/>
      <family val="2"/>
    </font>
    <font>
      <b/>
      <sz val="9"/>
      <color theme="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6" fillId="0" borderId="1" applyNumberFormat="0" applyFill="0" applyAlignment="0" applyProtection="0"/>
    <xf numFmtId="0" fontId="4" fillId="2" borderId="0" applyNumberFormat="0" applyBorder="0" applyAlignment="0" applyProtection="0"/>
  </cellStyleXfs>
  <cellXfs count="23">
    <xf numFmtId="0" fontId="0" fillId="0" borderId="0" xfId="0"/>
    <xf numFmtId="3" fontId="2" fillId="0" borderId="0" xfId="1" applyNumberFormat="1" applyFont="1"/>
    <xf numFmtId="0" fontId="3" fillId="0" borderId="0" xfId="1" applyFont="1"/>
    <xf numFmtId="0" fontId="4" fillId="0" borderId="0" xfId="2"/>
    <xf numFmtId="3" fontId="5" fillId="0" borderId="0" xfId="1" applyNumberFormat="1" applyFont="1"/>
    <xf numFmtId="0" fontId="2" fillId="0" borderId="0" xfId="1" applyFont="1"/>
    <xf numFmtId="0" fontId="5" fillId="0" borderId="0" xfId="1" applyFont="1"/>
    <xf numFmtId="3" fontId="6" fillId="0" borderId="1" xfId="3" applyNumberFormat="1" applyFill="1" applyAlignment="1">
      <alignment horizontal="center"/>
    </xf>
    <xf numFmtId="3" fontId="7" fillId="0" borderId="0" xfId="4" applyNumberFormat="1" applyFont="1" applyFill="1" applyBorder="1" applyAlignment="1">
      <alignment horizontal="left"/>
    </xf>
    <xf numFmtId="3" fontId="8" fillId="0" borderId="0" xfId="4" applyNumberFormat="1" applyFont="1" applyFill="1" applyBorder="1"/>
    <xf numFmtId="3" fontId="6" fillId="0" borderId="1" xfId="3" applyNumberFormat="1" applyFill="1" applyAlignment="1">
      <alignment horizontal="right"/>
    </xf>
    <xf numFmtId="3" fontId="6" fillId="0" borderId="1" xfId="3" applyNumberFormat="1" applyFill="1"/>
    <xf numFmtId="3" fontId="7" fillId="0" borderId="0" xfId="4" applyNumberFormat="1" applyFont="1" applyFill="1" applyBorder="1"/>
    <xf numFmtId="3" fontId="6" fillId="0" borderId="0" xfId="4" applyNumberFormat="1" applyFont="1" applyFill="1" applyBorder="1"/>
    <xf numFmtId="3" fontId="6" fillId="3" borderId="1" xfId="3" applyNumberFormat="1" applyFill="1"/>
    <xf numFmtId="0" fontId="9" fillId="0" borderId="0" xfId="1" applyFont="1"/>
    <xf numFmtId="3" fontId="10" fillId="0" borderId="0" xfId="1" applyNumberFormat="1" applyFont="1"/>
    <xf numFmtId="0" fontId="10" fillId="0" borderId="0" xfId="1" applyFont="1"/>
    <xf numFmtId="3" fontId="11" fillId="3" borderId="1" xfId="3" applyNumberFormat="1" applyFont="1" applyFill="1" applyAlignment="1">
      <alignment horizontal="center" wrapText="1"/>
    </xf>
    <xf numFmtId="3" fontId="12" fillId="3" borderId="0" xfId="4" applyNumberFormat="1" applyFont="1" applyFill="1" applyBorder="1"/>
    <xf numFmtId="3" fontId="6" fillId="3" borderId="0" xfId="4" applyNumberFormat="1" applyFont="1" applyFill="1" applyBorder="1"/>
    <xf numFmtId="0" fontId="13" fillId="0" borderId="0" xfId="2" applyFont="1"/>
    <xf numFmtId="3" fontId="6" fillId="0" borderId="1" xfId="3" applyNumberFormat="1" applyFill="1" applyAlignment="1">
      <alignment horizontal="center" wrapText="1"/>
    </xf>
  </cellXfs>
  <cellStyles count="5">
    <cellStyle name="20% - Énfasis3 2" xfId="4" xr:uid="{BFBF8952-A053-450F-B30F-83185A867660}"/>
    <cellStyle name="Normal" xfId="0" builtinId="0"/>
    <cellStyle name="Normal 2" xfId="1" xr:uid="{D36386F8-E8B9-46A2-A254-9BCCF45C0F43}"/>
    <cellStyle name="Normal 3" xfId="2" xr:uid="{9D1073DC-8494-44B7-BA1D-FDA5CDFB7D54}"/>
    <cellStyle name="Total 2" xfId="3" xr:uid="{9FD9415B-B9B4-4612-9F39-07ACE7B908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A58BC-7202-4657-AE60-B58441DCE4DA}">
  <dimension ref="A3:N64"/>
  <sheetViews>
    <sheetView tabSelected="1" topLeftCell="A43" workbookViewId="0">
      <selection activeCell="K31" sqref="K31:M31"/>
    </sheetView>
  </sheetViews>
  <sheetFormatPr baseColWidth="10" defaultColWidth="11.19921875" defaultRowHeight="14.4" x14ac:dyDescent="0.3"/>
  <cols>
    <col min="1" max="1" width="19.296875" style="3" customWidth="1"/>
    <col min="2" max="11" width="9.796875" style="3" customWidth="1"/>
    <col min="12" max="13" width="9.19921875" style="3" customWidth="1"/>
    <col min="14" max="14" width="4.59765625" style="21" customWidth="1"/>
    <col min="15" max="16384" width="11.19921875" style="3"/>
  </cols>
  <sheetData>
    <row r="3" spans="1:14" ht="18" x14ac:dyDescent="0.35">
      <c r="A3" s="1" t="s">
        <v>55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</row>
    <row r="4" spans="1:14" ht="18" x14ac:dyDescent="0.3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16"/>
    </row>
    <row r="5" spans="1:14" ht="18" x14ac:dyDescent="0.35">
      <c r="A5" s="5" t="s">
        <v>56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7"/>
    </row>
    <row r="6" spans="1:14" ht="18" x14ac:dyDescent="0.3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7"/>
    </row>
    <row r="7" spans="1:14" ht="37.200000000000003" thickBot="1" x14ac:dyDescent="0.35">
      <c r="A7" s="7"/>
      <c r="B7" s="7">
        <v>2013</v>
      </c>
      <c r="C7" s="7">
        <v>2014</v>
      </c>
      <c r="D7" s="7">
        <v>2015</v>
      </c>
      <c r="E7" s="7">
        <v>2016</v>
      </c>
      <c r="F7" s="7">
        <v>2017</v>
      </c>
      <c r="G7" s="7">
        <v>2018</v>
      </c>
      <c r="H7" s="7">
        <v>2019</v>
      </c>
      <c r="I7" s="7">
        <v>2020</v>
      </c>
      <c r="J7" s="7">
        <v>2021</v>
      </c>
      <c r="K7" s="7">
        <v>2022</v>
      </c>
      <c r="L7" s="22">
        <v>2023</v>
      </c>
      <c r="M7" s="22">
        <v>2024</v>
      </c>
      <c r="N7" s="18" t="s">
        <v>57</v>
      </c>
    </row>
    <row r="8" spans="1:14" ht="15" thickTop="1" x14ac:dyDescent="0.3">
      <c r="A8" s="8" t="s">
        <v>0</v>
      </c>
      <c r="B8" s="9">
        <v>2347</v>
      </c>
      <c r="C8" s="9">
        <v>2897</v>
      </c>
      <c r="D8" s="9">
        <v>3094</v>
      </c>
      <c r="E8" s="9">
        <v>3560</v>
      </c>
      <c r="F8" s="9">
        <v>5143</v>
      </c>
      <c r="G8" s="9">
        <v>5777</v>
      </c>
      <c r="H8" s="9">
        <v>6383</v>
      </c>
      <c r="I8" s="9">
        <v>6367</v>
      </c>
      <c r="J8" s="9">
        <v>7578</v>
      </c>
      <c r="K8" s="9">
        <v>6963</v>
      </c>
      <c r="L8" s="9">
        <v>7711</v>
      </c>
      <c r="M8" s="9">
        <v>8370</v>
      </c>
      <c r="N8" s="19">
        <f t="shared" ref="N8:N39" si="0">+((M8-L8)*100)/L8</f>
        <v>8.5462326546492022</v>
      </c>
    </row>
    <row r="9" spans="1:14" x14ac:dyDescent="0.3">
      <c r="A9" s="8" t="s">
        <v>1</v>
      </c>
      <c r="B9" s="9">
        <v>178646</v>
      </c>
      <c r="C9" s="9">
        <v>170302</v>
      </c>
      <c r="D9" s="9">
        <v>240456</v>
      </c>
      <c r="E9" s="9">
        <v>376327</v>
      </c>
      <c r="F9" s="9">
        <v>314647</v>
      </c>
      <c r="G9" s="9">
        <v>235528</v>
      </c>
      <c r="H9" s="9">
        <v>318276</v>
      </c>
      <c r="I9" s="9">
        <v>420453</v>
      </c>
      <c r="J9" s="9">
        <v>409340</v>
      </c>
      <c r="K9" s="9">
        <v>382811</v>
      </c>
      <c r="L9" s="9">
        <v>391547</v>
      </c>
      <c r="M9" s="9">
        <v>455481</v>
      </c>
      <c r="N9" s="19">
        <f t="shared" si="0"/>
        <v>16.328563365317574</v>
      </c>
    </row>
    <row r="10" spans="1:14" x14ac:dyDescent="0.3">
      <c r="A10" s="8" t="s">
        <v>2</v>
      </c>
      <c r="B10" s="9">
        <v>17592</v>
      </c>
      <c r="C10" s="9">
        <v>19130</v>
      </c>
      <c r="D10" s="9">
        <v>18991</v>
      </c>
      <c r="E10" s="9">
        <v>13315</v>
      </c>
      <c r="F10" s="9">
        <v>14383</v>
      </c>
      <c r="G10" s="9">
        <v>13983</v>
      </c>
      <c r="H10" s="9">
        <v>16616</v>
      </c>
      <c r="I10" s="9">
        <v>14341</v>
      </c>
      <c r="J10" s="9">
        <v>19041</v>
      </c>
      <c r="K10" s="9">
        <v>20423</v>
      </c>
      <c r="L10" s="9">
        <v>20175</v>
      </c>
      <c r="M10" s="9">
        <v>19673</v>
      </c>
      <c r="N10" s="19">
        <f t="shared" si="0"/>
        <v>-2.4882280049566297</v>
      </c>
    </row>
    <row r="11" spans="1:14" x14ac:dyDescent="0.3">
      <c r="A11" s="8" t="s">
        <v>3</v>
      </c>
      <c r="B11" s="9">
        <v>60912</v>
      </c>
      <c r="C11" s="9">
        <v>63861</v>
      </c>
      <c r="D11" s="9">
        <v>64096</v>
      </c>
      <c r="E11" s="9">
        <v>44878</v>
      </c>
      <c r="F11" s="9">
        <v>77164</v>
      </c>
      <c r="G11" s="9">
        <v>80794</v>
      </c>
      <c r="H11" s="9">
        <v>68942</v>
      </c>
      <c r="I11" s="9">
        <v>81382</v>
      </c>
      <c r="J11" s="9">
        <v>94589</v>
      </c>
      <c r="K11" s="9">
        <v>83784</v>
      </c>
      <c r="L11" s="9">
        <v>105738</v>
      </c>
      <c r="M11" s="9">
        <v>105219</v>
      </c>
      <c r="N11" s="19">
        <f t="shared" si="0"/>
        <v>-0.49083583952788967</v>
      </c>
    </row>
    <row r="12" spans="1:14" x14ac:dyDescent="0.3">
      <c r="A12" s="8" t="s">
        <v>4</v>
      </c>
      <c r="B12" s="9">
        <v>145403</v>
      </c>
      <c r="C12" s="9">
        <v>116850</v>
      </c>
      <c r="D12" s="9">
        <v>131649</v>
      </c>
      <c r="E12" s="9">
        <v>135527</v>
      </c>
      <c r="F12" s="9">
        <v>152846</v>
      </c>
      <c r="G12" s="9">
        <v>147943</v>
      </c>
      <c r="H12" s="9">
        <v>154306</v>
      </c>
      <c r="I12" s="9">
        <v>175587</v>
      </c>
      <c r="J12" s="9">
        <v>184257</v>
      </c>
      <c r="K12" s="9">
        <v>201305</v>
      </c>
      <c r="L12" s="9">
        <v>222085</v>
      </c>
      <c r="M12" s="9">
        <v>238301</v>
      </c>
      <c r="N12" s="19">
        <f t="shared" si="0"/>
        <v>7.3017088051872028</v>
      </c>
    </row>
    <row r="13" spans="1:14" x14ac:dyDescent="0.3">
      <c r="A13" s="8" t="s">
        <v>5</v>
      </c>
      <c r="B13" s="9">
        <v>279804</v>
      </c>
      <c r="C13" s="9">
        <v>203430</v>
      </c>
      <c r="D13" s="9">
        <v>303016</v>
      </c>
      <c r="E13" s="9">
        <v>266509</v>
      </c>
      <c r="F13" s="9">
        <v>312219</v>
      </c>
      <c r="G13" s="9">
        <v>313974</v>
      </c>
      <c r="H13" s="9">
        <v>339906</v>
      </c>
      <c r="I13" s="9">
        <v>408168</v>
      </c>
      <c r="J13" s="9">
        <v>426297</v>
      </c>
      <c r="K13" s="9">
        <v>486028</v>
      </c>
      <c r="L13" s="9">
        <v>447567</v>
      </c>
      <c r="M13" s="9">
        <v>529394</v>
      </c>
      <c r="N13" s="19">
        <f t="shared" si="0"/>
        <v>18.282625841494124</v>
      </c>
    </row>
    <row r="14" spans="1:14" x14ac:dyDescent="0.3">
      <c r="A14" s="8" t="s">
        <v>6</v>
      </c>
      <c r="B14" s="9">
        <v>23828</v>
      </c>
      <c r="C14" s="9">
        <v>19838</v>
      </c>
      <c r="D14" s="9">
        <v>36258</v>
      </c>
      <c r="E14" s="9">
        <v>29041</v>
      </c>
      <c r="F14" s="9">
        <v>30020</v>
      </c>
      <c r="G14" s="9">
        <v>37245</v>
      </c>
      <c r="H14" s="9">
        <v>26006</v>
      </c>
      <c r="I14" s="9">
        <v>33303</v>
      </c>
      <c r="J14" s="9">
        <v>35390</v>
      </c>
      <c r="K14" s="9">
        <v>37235</v>
      </c>
      <c r="L14" s="9">
        <v>41186</v>
      </c>
      <c r="M14" s="9">
        <v>42449</v>
      </c>
      <c r="N14" s="19">
        <f t="shared" si="0"/>
        <v>3.0665760209780024</v>
      </c>
    </row>
    <row r="15" spans="1:14" x14ac:dyDescent="0.3">
      <c r="A15" s="8" t="s">
        <v>7</v>
      </c>
      <c r="B15" s="9">
        <v>121185</v>
      </c>
      <c r="C15" s="9">
        <v>111603</v>
      </c>
      <c r="D15" s="9">
        <v>148884</v>
      </c>
      <c r="E15" s="9">
        <v>139527</v>
      </c>
      <c r="F15" s="9">
        <v>118055</v>
      </c>
      <c r="G15" s="9">
        <v>149595</v>
      </c>
      <c r="H15" s="9">
        <v>192807</v>
      </c>
      <c r="I15" s="9">
        <v>136158</v>
      </c>
      <c r="J15" s="9">
        <v>141907</v>
      </c>
      <c r="K15" s="9">
        <v>180160</v>
      </c>
      <c r="L15" s="9">
        <v>247960</v>
      </c>
      <c r="M15" s="9">
        <v>186372</v>
      </c>
      <c r="N15" s="19">
        <f t="shared" si="0"/>
        <v>-24.837877076947894</v>
      </c>
    </row>
    <row r="16" spans="1:14" x14ac:dyDescent="0.3">
      <c r="A16" s="8" t="s">
        <v>8</v>
      </c>
      <c r="B16" s="9">
        <v>408637</v>
      </c>
      <c r="C16" s="9">
        <v>401808</v>
      </c>
      <c r="D16" s="9">
        <v>430050</v>
      </c>
      <c r="E16" s="9">
        <v>457531</v>
      </c>
      <c r="F16" s="9">
        <v>481584</v>
      </c>
      <c r="G16" s="9">
        <v>474058</v>
      </c>
      <c r="H16" s="9">
        <v>530726</v>
      </c>
      <c r="I16" s="9">
        <v>586601</v>
      </c>
      <c r="J16" s="9">
        <v>618570</v>
      </c>
      <c r="K16" s="9">
        <v>637640</v>
      </c>
      <c r="L16" s="9">
        <v>754479</v>
      </c>
      <c r="M16" s="9">
        <v>772786</v>
      </c>
      <c r="N16" s="19">
        <f t="shared" si="0"/>
        <v>2.4264426180185268</v>
      </c>
    </row>
    <row r="17" spans="1:14" x14ac:dyDescent="0.3">
      <c r="A17" s="8" t="s">
        <v>9</v>
      </c>
      <c r="B17" s="9">
        <v>53463</v>
      </c>
      <c r="C17" s="9">
        <v>49989</v>
      </c>
      <c r="D17" s="9">
        <v>63702</v>
      </c>
      <c r="E17" s="9">
        <v>58013</v>
      </c>
      <c r="F17" s="9">
        <v>57001</v>
      </c>
      <c r="G17" s="9">
        <v>54826</v>
      </c>
      <c r="H17" s="9">
        <v>65617</v>
      </c>
      <c r="I17" s="9">
        <v>56763</v>
      </c>
      <c r="J17" s="9">
        <v>62363</v>
      </c>
      <c r="K17" s="9">
        <v>85101</v>
      </c>
      <c r="L17" s="9">
        <v>89447</v>
      </c>
      <c r="M17" s="9">
        <v>90972</v>
      </c>
      <c r="N17" s="19">
        <f t="shared" si="0"/>
        <v>1.7049202320927477</v>
      </c>
    </row>
    <row r="18" spans="1:14" x14ac:dyDescent="0.3">
      <c r="A18" s="8" t="s">
        <v>10</v>
      </c>
      <c r="B18" s="9">
        <v>46246</v>
      </c>
      <c r="C18" s="9">
        <v>48583</v>
      </c>
      <c r="D18" s="9">
        <v>64761</v>
      </c>
      <c r="E18" s="9">
        <v>58660</v>
      </c>
      <c r="F18" s="9">
        <v>65120</v>
      </c>
      <c r="G18" s="9">
        <v>69505</v>
      </c>
      <c r="H18" s="9">
        <v>72922</v>
      </c>
      <c r="I18" s="9">
        <v>79528</v>
      </c>
      <c r="J18" s="9">
        <v>99735</v>
      </c>
      <c r="K18" s="9">
        <v>94090</v>
      </c>
      <c r="L18" s="9">
        <v>89468</v>
      </c>
      <c r="M18" s="9">
        <v>100043</v>
      </c>
      <c r="N18" s="19">
        <f t="shared" si="0"/>
        <v>11.819868556355345</v>
      </c>
    </row>
    <row r="19" spans="1:14" x14ac:dyDescent="0.3">
      <c r="A19" s="8" t="s">
        <v>11</v>
      </c>
      <c r="B19" s="9">
        <v>35702</v>
      </c>
      <c r="C19" s="9">
        <v>38222</v>
      </c>
      <c r="D19" s="9">
        <v>40786</v>
      </c>
      <c r="E19" s="9">
        <v>47148</v>
      </c>
      <c r="F19" s="9">
        <v>46254</v>
      </c>
      <c r="G19" s="9">
        <v>54384</v>
      </c>
      <c r="H19" s="9">
        <v>58937</v>
      </c>
      <c r="I19" s="9">
        <v>57730</v>
      </c>
      <c r="J19" s="9">
        <v>65603</v>
      </c>
      <c r="K19" s="9">
        <v>65227</v>
      </c>
      <c r="L19" s="9">
        <v>75700</v>
      </c>
      <c r="M19" s="9">
        <v>76818</v>
      </c>
      <c r="N19" s="19">
        <f t="shared" si="0"/>
        <v>1.4768824306472919</v>
      </c>
    </row>
    <row r="20" spans="1:14" x14ac:dyDescent="0.3">
      <c r="A20" s="8" t="s">
        <v>12</v>
      </c>
      <c r="B20" s="9">
        <v>6714</v>
      </c>
      <c r="C20" s="9">
        <v>6900</v>
      </c>
      <c r="D20" s="9">
        <v>6884</v>
      </c>
      <c r="E20" s="9">
        <v>4748</v>
      </c>
      <c r="F20" s="9">
        <v>4334</v>
      </c>
      <c r="G20" s="9">
        <v>5532</v>
      </c>
      <c r="H20" s="9">
        <v>4986</v>
      </c>
      <c r="I20" s="9">
        <v>3950</v>
      </c>
      <c r="J20" s="9">
        <v>4594</v>
      </c>
      <c r="K20" s="9">
        <v>4202</v>
      </c>
      <c r="L20" s="9">
        <v>3169</v>
      </c>
      <c r="M20" s="9">
        <v>3211</v>
      </c>
      <c r="N20" s="19">
        <f t="shared" si="0"/>
        <v>1.3253392237298833</v>
      </c>
    </row>
    <row r="21" spans="1:14" x14ac:dyDescent="0.3">
      <c r="A21" s="8" t="s">
        <v>13</v>
      </c>
      <c r="B21" s="9">
        <v>35361</v>
      </c>
      <c r="C21" s="9">
        <v>32966</v>
      </c>
      <c r="D21" s="9">
        <v>35186</v>
      </c>
      <c r="E21" s="9">
        <v>38379</v>
      </c>
      <c r="F21" s="9">
        <v>36077</v>
      </c>
      <c r="G21" s="9">
        <v>44461</v>
      </c>
      <c r="H21" s="9">
        <v>49803</v>
      </c>
      <c r="I21" s="9">
        <v>52321</v>
      </c>
      <c r="J21" s="9">
        <v>40421</v>
      </c>
      <c r="K21" s="9">
        <v>41525</v>
      </c>
      <c r="L21" s="9">
        <v>35710</v>
      </c>
      <c r="M21" s="9">
        <v>31552</v>
      </c>
      <c r="N21" s="19">
        <f t="shared" si="0"/>
        <v>-11.64379725567068</v>
      </c>
    </row>
    <row r="22" spans="1:14" x14ac:dyDescent="0.3">
      <c r="A22" s="8" t="s">
        <v>14</v>
      </c>
      <c r="B22" s="9">
        <v>592773</v>
      </c>
      <c r="C22" s="9">
        <v>558134</v>
      </c>
      <c r="D22" s="9">
        <v>642075</v>
      </c>
      <c r="E22" s="9">
        <v>654425</v>
      </c>
      <c r="F22" s="9">
        <v>669982</v>
      </c>
      <c r="G22" s="9">
        <v>698189</v>
      </c>
      <c r="H22" s="9">
        <v>723852</v>
      </c>
      <c r="I22" s="9">
        <v>702073</v>
      </c>
      <c r="J22" s="9">
        <v>818677</v>
      </c>
      <c r="K22" s="9">
        <v>826202</v>
      </c>
      <c r="L22" s="9">
        <v>936265</v>
      </c>
      <c r="M22" s="9">
        <v>920444</v>
      </c>
      <c r="N22" s="19">
        <f t="shared" si="0"/>
        <v>-1.6897993623600156</v>
      </c>
    </row>
    <row r="23" spans="1:14" x14ac:dyDescent="0.3">
      <c r="A23" s="8" t="s">
        <v>15</v>
      </c>
      <c r="B23" s="9">
        <v>16572</v>
      </c>
      <c r="C23" s="9">
        <v>19130</v>
      </c>
      <c r="D23" s="9">
        <v>20671</v>
      </c>
      <c r="E23" s="9">
        <v>25421</v>
      </c>
      <c r="F23" s="9">
        <v>25427</v>
      </c>
      <c r="G23" s="9">
        <v>26263</v>
      </c>
      <c r="H23" s="9">
        <v>31036</v>
      </c>
      <c r="I23" s="9">
        <v>40911</v>
      </c>
      <c r="J23" s="9">
        <v>32101</v>
      </c>
      <c r="K23" s="9">
        <v>40518</v>
      </c>
      <c r="L23" s="9">
        <v>45443</v>
      </c>
      <c r="M23" s="9">
        <v>39400</v>
      </c>
      <c r="N23" s="19">
        <f t="shared" si="0"/>
        <v>-13.297977686332329</v>
      </c>
    </row>
    <row r="24" spans="1:14" x14ac:dyDescent="0.3">
      <c r="A24" s="8" t="s">
        <v>16</v>
      </c>
      <c r="B24" s="9">
        <v>121854</v>
      </c>
      <c r="C24" s="9">
        <v>65745</v>
      </c>
      <c r="D24" s="9">
        <v>91385</v>
      </c>
      <c r="E24" s="9">
        <v>122514</v>
      </c>
      <c r="F24" s="9">
        <v>93529</v>
      </c>
      <c r="G24" s="9">
        <v>130702</v>
      </c>
      <c r="H24" s="9">
        <v>153593</v>
      </c>
      <c r="I24" s="9">
        <v>101153</v>
      </c>
      <c r="J24" s="9">
        <v>113186</v>
      </c>
      <c r="K24" s="9">
        <v>141142</v>
      </c>
      <c r="L24" s="9">
        <v>206559</v>
      </c>
      <c r="M24" s="9">
        <v>219827</v>
      </c>
      <c r="N24" s="19">
        <f t="shared" si="0"/>
        <v>6.4233463562468831</v>
      </c>
    </row>
    <row r="25" spans="1:14" x14ac:dyDescent="0.3">
      <c r="A25" s="8" t="s">
        <v>17</v>
      </c>
      <c r="B25" s="9">
        <v>486862</v>
      </c>
      <c r="C25" s="9">
        <v>459255</v>
      </c>
      <c r="D25" s="9">
        <v>477512</v>
      </c>
      <c r="E25" s="9">
        <v>547477</v>
      </c>
      <c r="F25" s="9">
        <v>568319</v>
      </c>
      <c r="G25" s="9">
        <v>595150</v>
      </c>
      <c r="H25" s="9">
        <v>606304</v>
      </c>
      <c r="I25" s="9">
        <v>646483</v>
      </c>
      <c r="J25" s="9">
        <v>720420</v>
      </c>
      <c r="K25" s="9">
        <v>942982</v>
      </c>
      <c r="L25" s="9">
        <v>1011976</v>
      </c>
      <c r="M25" s="9">
        <v>979383</v>
      </c>
      <c r="N25" s="19">
        <f t="shared" si="0"/>
        <v>-3.2207285548273874</v>
      </c>
    </row>
    <row r="26" spans="1:14" x14ac:dyDescent="0.3">
      <c r="A26" s="8" t="s">
        <v>18</v>
      </c>
      <c r="B26" s="9">
        <v>771358</v>
      </c>
      <c r="C26" s="9">
        <v>780367</v>
      </c>
      <c r="D26" s="9">
        <v>828175</v>
      </c>
      <c r="E26" s="9">
        <v>930609</v>
      </c>
      <c r="F26" s="9">
        <v>954522</v>
      </c>
      <c r="G26" s="9">
        <v>978161</v>
      </c>
      <c r="H26" s="9">
        <v>1121827</v>
      </c>
      <c r="I26" s="9">
        <v>1168620</v>
      </c>
      <c r="J26" s="9">
        <v>1256137</v>
      </c>
      <c r="K26" s="9">
        <v>1327420</v>
      </c>
      <c r="L26" s="9">
        <v>1534483</v>
      </c>
      <c r="M26" s="9">
        <v>1564746</v>
      </c>
      <c r="N26" s="19">
        <f t="shared" si="0"/>
        <v>1.9721951953850254</v>
      </c>
    </row>
    <row r="27" spans="1:14" x14ac:dyDescent="0.3">
      <c r="A27" s="8" t="s">
        <v>19</v>
      </c>
      <c r="B27" s="9">
        <v>32620</v>
      </c>
      <c r="C27" s="9">
        <v>21550</v>
      </c>
      <c r="D27" s="9">
        <v>21489</v>
      </c>
      <c r="E27" s="9">
        <v>27109</v>
      </c>
      <c r="F27" s="9">
        <v>18637</v>
      </c>
      <c r="G27" s="9">
        <v>21319</v>
      </c>
      <c r="H27" s="9">
        <v>21313</v>
      </c>
      <c r="I27" s="9">
        <v>21051</v>
      </c>
      <c r="J27" s="9">
        <v>32686</v>
      </c>
      <c r="K27" s="9">
        <v>21524</v>
      </c>
      <c r="L27" s="9">
        <v>29280</v>
      </c>
      <c r="M27" s="9">
        <v>30142</v>
      </c>
      <c r="N27" s="19">
        <f t="shared" si="0"/>
        <v>2.9439890710382515</v>
      </c>
    </row>
    <row r="28" spans="1:14" x14ac:dyDescent="0.3">
      <c r="A28" s="8" t="s">
        <v>20</v>
      </c>
      <c r="B28" s="9">
        <v>1049974</v>
      </c>
      <c r="C28" s="9">
        <v>979430</v>
      </c>
      <c r="D28" s="9">
        <v>981762</v>
      </c>
      <c r="E28" s="9">
        <v>966965</v>
      </c>
      <c r="F28" s="9">
        <v>1009693</v>
      </c>
      <c r="G28" s="9">
        <v>928668</v>
      </c>
      <c r="H28" s="9">
        <v>932728</v>
      </c>
      <c r="I28" s="9">
        <v>940259</v>
      </c>
      <c r="J28" s="9">
        <v>976253</v>
      </c>
      <c r="K28" s="9">
        <v>1114377</v>
      </c>
      <c r="L28" s="9">
        <v>1201877</v>
      </c>
      <c r="M28" s="9">
        <v>1099499</v>
      </c>
      <c r="N28" s="19">
        <f t="shared" si="0"/>
        <v>-8.5181761528009936</v>
      </c>
    </row>
    <row r="29" spans="1:14" x14ac:dyDescent="0.3">
      <c r="A29" s="8" t="s">
        <v>21</v>
      </c>
      <c r="B29" s="9">
        <v>58135</v>
      </c>
      <c r="C29" s="9">
        <v>42560</v>
      </c>
      <c r="D29" s="9">
        <v>57549</v>
      </c>
      <c r="E29" s="9">
        <v>64400</v>
      </c>
      <c r="F29" s="9">
        <v>55321</v>
      </c>
      <c r="G29" s="9">
        <v>64956</v>
      </c>
      <c r="H29" s="9">
        <v>64767</v>
      </c>
      <c r="I29" s="9">
        <v>77854</v>
      </c>
      <c r="J29" s="9">
        <v>83134</v>
      </c>
      <c r="K29" s="9">
        <v>61669</v>
      </c>
      <c r="L29" s="9">
        <v>116105</v>
      </c>
      <c r="M29" s="9">
        <v>112608</v>
      </c>
      <c r="N29" s="19">
        <f t="shared" si="0"/>
        <v>-3.0119288574996772</v>
      </c>
    </row>
    <row r="30" spans="1:14" x14ac:dyDescent="0.3">
      <c r="A30" s="8" t="s">
        <v>22</v>
      </c>
      <c r="B30" s="9">
        <v>123000</v>
      </c>
      <c r="C30" s="9">
        <v>129132</v>
      </c>
      <c r="D30" s="9">
        <v>157080</v>
      </c>
      <c r="E30" s="9">
        <v>202714</v>
      </c>
      <c r="F30" s="9">
        <v>184036</v>
      </c>
      <c r="G30" s="9">
        <v>182980</v>
      </c>
      <c r="H30" s="9">
        <v>247369</v>
      </c>
      <c r="I30" s="9">
        <v>255357</v>
      </c>
      <c r="J30" s="9">
        <v>303662</v>
      </c>
      <c r="K30" s="9">
        <v>313351</v>
      </c>
      <c r="L30" s="9">
        <v>377699</v>
      </c>
      <c r="M30" s="9">
        <v>417581</v>
      </c>
      <c r="N30" s="19">
        <f t="shared" si="0"/>
        <v>10.55920190416178</v>
      </c>
    </row>
    <row r="31" spans="1:14" ht="15" thickBot="1" x14ac:dyDescent="0.35">
      <c r="A31" s="10" t="s">
        <v>23</v>
      </c>
      <c r="B31" s="11">
        <f t="shared" ref="B31:M31" si="1">SUM(B8:B30)</f>
        <v>4668988</v>
      </c>
      <c r="C31" s="11">
        <f t="shared" si="1"/>
        <v>4341682</v>
      </c>
      <c r="D31" s="11">
        <f t="shared" si="1"/>
        <v>4865511</v>
      </c>
      <c r="E31" s="11">
        <f t="shared" si="1"/>
        <v>5214797</v>
      </c>
      <c r="F31" s="11">
        <f t="shared" si="1"/>
        <v>5294313</v>
      </c>
      <c r="G31" s="11">
        <f t="shared" si="1"/>
        <v>5313993</v>
      </c>
      <c r="H31" s="11">
        <f t="shared" si="1"/>
        <v>5809022</v>
      </c>
      <c r="I31" s="11">
        <f t="shared" si="1"/>
        <v>6066413</v>
      </c>
      <c r="J31" s="11">
        <f t="shared" si="1"/>
        <v>6545941</v>
      </c>
      <c r="K31" s="11">
        <f t="shared" si="1"/>
        <v>7115679</v>
      </c>
      <c r="L31" s="11">
        <f t="shared" si="1"/>
        <v>7991629</v>
      </c>
      <c r="M31" s="11">
        <f t="shared" si="1"/>
        <v>8044271</v>
      </c>
      <c r="N31" s="14">
        <f t="shared" si="0"/>
        <v>0.65871426213604256</v>
      </c>
    </row>
    <row r="32" spans="1:14" ht="15" thickTop="1" x14ac:dyDescent="0.3">
      <c r="A32" s="12" t="s">
        <v>24</v>
      </c>
      <c r="B32" s="12">
        <v>123647</v>
      </c>
      <c r="C32" s="12">
        <v>148928</v>
      </c>
      <c r="D32" s="12">
        <v>199793</v>
      </c>
      <c r="E32" s="12">
        <v>246378</v>
      </c>
      <c r="F32" s="12">
        <v>308515</v>
      </c>
      <c r="G32" s="12">
        <v>299152</v>
      </c>
      <c r="H32" s="12">
        <v>347571</v>
      </c>
      <c r="I32" s="12">
        <v>397750</v>
      </c>
      <c r="J32" s="12">
        <v>395550</v>
      </c>
      <c r="K32" s="12">
        <v>393285</v>
      </c>
      <c r="L32" s="12">
        <v>399639</v>
      </c>
      <c r="M32" s="12">
        <v>445296</v>
      </c>
      <c r="N32" s="20">
        <f t="shared" si="0"/>
        <v>11.424560666001065</v>
      </c>
    </row>
    <row r="33" spans="1:14" x14ac:dyDescent="0.3">
      <c r="A33" s="12" t="s">
        <v>25</v>
      </c>
      <c r="B33" s="12">
        <v>137537</v>
      </c>
      <c r="C33" s="12">
        <v>81841</v>
      </c>
      <c r="D33" s="12">
        <v>115491</v>
      </c>
      <c r="E33" s="12">
        <v>114300</v>
      </c>
      <c r="F33" s="12">
        <v>109079</v>
      </c>
      <c r="G33" s="12">
        <v>142930</v>
      </c>
      <c r="H33" s="12">
        <v>118922</v>
      </c>
      <c r="I33" s="12">
        <v>149198</v>
      </c>
      <c r="J33" s="12">
        <v>157359</v>
      </c>
      <c r="K33" s="12">
        <v>111906</v>
      </c>
      <c r="L33" s="12">
        <v>148707</v>
      </c>
      <c r="M33" s="12">
        <v>174895</v>
      </c>
      <c r="N33" s="20">
        <f t="shared" si="0"/>
        <v>17.61046890865931</v>
      </c>
    </row>
    <row r="34" spans="1:14" x14ac:dyDescent="0.3">
      <c r="A34" s="12" t="s">
        <v>26</v>
      </c>
      <c r="B34" s="12">
        <v>140167</v>
      </c>
      <c r="C34" s="12">
        <v>156798</v>
      </c>
      <c r="D34" s="12">
        <v>187464</v>
      </c>
      <c r="E34" s="12">
        <v>260419</v>
      </c>
      <c r="F34" s="12">
        <v>273689</v>
      </c>
      <c r="G34" s="12">
        <v>329844</v>
      </c>
      <c r="H34" s="12">
        <v>333531</v>
      </c>
      <c r="I34" s="12">
        <v>384185</v>
      </c>
      <c r="J34" s="12">
        <v>501946</v>
      </c>
      <c r="K34" s="12">
        <v>472383</v>
      </c>
      <c r="L34" s="12">
        <v>492115</v>
      </c>
      <c r="M34" s="12">
        <v>554763</v>
      </c>
      <c r="N34" s="20">
        <f t="shared" si="0"/>
        <v>12.730357741584791</v>
      </c>
    </row>
    <row r="35" spans="1:14" x14ac:dyDescent="0.3">
      <c r="A35" s="12" t="s">
        <v>27</v>
      </c>
      <c r="B35" s="12">
        <v>134358</v>
      </c>
      <c r="C35" s="12">
        <v>155472</v>
      </c>
      <c r="D35" s="12">
        <v>173212</v>
      </c>
      <c r="E35" s="12">
        <v>183779</v>
      </c>
      <c r="F35" s="12">
        <v>191949</v>
      </c>
      <c r="G35" s="12">
        <v>175504</v>
      </c>
      <c r="H35" s="12">
        <v>197914</v>
      </c>
      <c r="I35" s="12">
        <v>206429</v>
      </c>
      <c r="J35" s="12">
        <v>203366</v>
      </c>
      <c r="K35" s="12">
        <v>164622</v>
      </c>
      <c r="L35" s="12">
        <v>226424</v>
      </c>
      <c r="M35" s="12">
        <v>248155</v>
      </c>
      <c r="N35" s="20">
        <f t="shared" si="0"/>
        <v>9.597480832420592</v>
      </c>
    </row>
    <row r="36" spans="1:14" x14ac:dyDescent="0.3">
      <c r="A36" s="12" t="s">
        <v>28</v>
      </c>
      <c r="B36" s="12">
        <v>83694</v>
      </c>
      <c r="C36" s="12">
        <v>89922</v>
      </c>
      <c r="D36" s="12">
        <v>68785</v>
      </c>
      <c r="E36" s="12">
        <v>68087</v>
      </c>
      <c r="F36" s="12">
        <v>77118</v>
      </c>
      <c r="G36" s="12">
        <v>67903</v>
      </c>
      <c r="H36" s="12">
        <v>92367</v>
      </c>
      <c r="I36" s="12">
        <v>64511</v>
      </c>
      <c r="J36" s="12">
        <v>133913</v>
      </c>
      <c r="K36" s="12">
        <v>95995</v>
      </c>
      <c r="L36" s="12">
        <v>142678</v>
      </c>
      <c r="M36" s="12">
        <v>138979</v>
      </c>
      <c r="N36" s="20">
        <f t="shared" si="0"/>
        <v>-2.592551059028021</v>
      </c>
    </row>
    <row r="37" spans="1:14" x14ac:dyDescent="0.3">
      <c r="A37" s="12" t="s">
        <v>29</v>
      </c>
      <c r="B37" s="12">
        <v>96159</v>
      </c>
      <c r="C37" s="12">
        <v>99634</v>
      </c>
      <c r="D37" s="12">
        <v>107079</v>
      </c>
      <c r="E37" s="12">
        <v>111730</v>
      </c>
      <c r="F37" s="12">
        <v>99671</v>
      </c>
      <c r="G37" s="12">
        <v>88150</v>
      </c>
      <c r="H37" s="12">
        <v>92058</v>
      </c>
      <c r="I37" s="12">
        <v>107773</v>
      </c>
      <c r="J37" s="12">
        <v>135601</v>
      </c>
      <c r="K37" s="12">
        <v>125314</v>
      </c>
      <c r="L37" s="12">
        <v>140573</v>
      </c>
      <c r="M37" s="12">
        <v>127150</v>
      </c>
      <c r="N37" s="20">
        <f t="shared" si="0"/>
        <v>-9.5487753693810333</v>
      </c>
    </row>
    <row r="38" spans="1:14" x14ac:dyDescent="0.3">
      <c r="A38" s="12" t="s">
        <v>30</v>
      </c>
      <c r="B38" s="12">
        <v>177852</v>
      </c>
      <c r="C38" s="12">
        <v>185498</v>
      </c>
      <c r="D38" s="12">
        <v>231550</v>
      </c>
      <c r="E38" s="12">
        <v>308145</v>
      </c>
      <c r="F38" s="12">
        <v>346801</v>
      </c>
      <c r="G38" s="12">
        <v>389203</v>
      </c>
      <c r="H38" s="12">
        <v>441569</v>
      </c>
      <c r="I38" s="12">
        <v>430287</v>
      </c>
      <c r="J38" s="12">
        <v>457014</v>
      </c>
      <c r="K38" s="12">
        <v>487870</v>
      </c>
      <c r="L38" s="12">
        <v>460894</v>
      </c>
      <c r="M38" s="12">
        <v>528837</v>
      </c>
      <c r="N38" s="20">
        <f t="shared" si="0"/>
        <v>14.741567475384796</v>
      </c>
    </row>
    <row r="39" spans="1:14" x14ac:dyDescent="0.3">
      <c r="A39" s="12" t="s">
        <v>31</v>
      </c>
      <c r="B39" s="12">
        <v>578291</v>
      </c>
      <c r="C39" s="12">
        <v>482123</v>
      </c>
      <c r="D39" s="12">
        <v>545048</v>
      </c>
      <c r="E39" s="12">
        <v>588631</v>
      </c>
      <c r="F39" s="12">
        <v>587129</v>
      </c>
      <c r="G39" s="12">
        <v>595247</v>
      </c>
      <c r="H39" s="12">
        <v>604545</v>
      </c>
      <c r="I39" s="12">
        <v>595566</v>
      </c>
      <c r="J39" s="12">
        <v>722536</v>
      </c>
      <c r="K39" s="12">
        <v>726034</v>
      </c>
      <c r="L39" s="12">
        <v>714697</v>
      </c>
      <c r="M39" s="12">
        <v>788534</v>
      </c>
      <c r="N39" s="20">
        <f t="shared" si="0"/>
        <v>10.331231277030685</v>
      </c>
    </row>
    <row r="40" spans="1:14" x14ac:dyDescent="0.3">
      <c r="A40" s="12" t="s">
        <v>32</v>
      </c>
      <c r="B40" s="12">
        <v>1383</v>
      </c>
      <c r="C40" s="12">
        <v>2266</v>
      </c>
      <c r="D40" s="12">
        <v>6443</v>
      </c>
      <c r="E40" s="12">
        <v>113</v>
      </c>
      <c r="F40" s="12">
        <v>5938</v>
      </c>
      <c r="G40" s="12">
        <v>11404</v>
      </c>
      <c r="H40" s="12">
        <v>12670</v>
      </c>
      <c r="I40" s="12">
        <v>1661</v>
      </c>
      <c r="J40" s="12">
        <v>1803</v>
      </c>
      <c r="K40" s="12">
        <v>2513</v>
      </c>
      <c r="L40" s="12">
        <v>5116</v>
      </c>
      <c r="M40" s="12">
        <v>3742</v>
      </c>
      <c r="N40" s="20">
        <f t="shared" ref="N40:N62" si="2">+((M40-L40)*100)/L40</f>
        <v>-26.856919468334638</v>
      </c>
    </row>
    <row r="41" spans="1:14" x14ac:dyDescent="0.3">
      <c r="A41" s="12" t="s">
        <v>33</v>
      </c>
      <c r="B41" s="12">
        <v>6405</v>
      </c>
      <c r="C41" s="12">
        <v>5959</v>
      </c>
      <c r="D41" s="12">
        <v>6431</v>
      </c>
      <c r="E41" s="12">
        <v>5564</v>
      </c>
      <c r="F41" s="12">
        <v>5388</v>
      </c>
      <c r="G41" s="12">
        <v>6635</v>
      </c>
      <c r="H41" s="12">
        <v>7634</v>
      </c>
      <c r="I41" s="12">
        <v>11263</v>
      </c>
      <c r="J41" s="12">
        <v>13656</v>
      </c>
      <c r="K41" s="12">
        <v>10288</v>
      </c>
      <c r="L41" s="12">
        <v>13470</v>
      </c>
      <c r="M41" s="12">
        <v>15436</v>
      </c>
      <c r="N41" s="20">
        <f t="shared" si="2"/>
        <v>14.595397178916111</v>
      </c>
    </row>
    <row r="42" spans="1:14" x14ac:dyDescent="0.3">
      <c r="A42" s="12" t="s">
        <v>34</v>
      </c>
      <c r="B42" s="12">
        <v>16195</v>
      </c>
      <c r="C42" s="12">
        <v>20986</v>
      </c>
      <c r="D42" s="12">
        <v>20027</v>
      </c>
      <c r="E42" s="12">
        <v>23245</v>
      </c>
      <c r="F42" s="12">
        <v>25853</v>
      </c>
      <c r="G42" s="12">
        <v>25325</v>
      </c>
      <c r="H42" s="12">
        <v>29702</v>
      </c>
      <c r="I42" s="12">
        <v>47606</v>
      </c>
      <c r="J42" s="12">
        <v>61576</v>
      </c>
      <c r="K42" s="12">
        <v>50158</v>
      </c>
      <c r="L42" s="12">
        <v>57725</v>
      </c>
      <c r="M42" s="12">
        <v>71292</v>
      </c>
      <c r="N42" s="20">
        <f t="shared" si="2"/>
        <v>23.502815071459505</v>
      </c>
    </row>
    <row r="43" spans="1:14" x14ac:dyDescent="0.3">
      <c r="A43" s="12" t="s">
        <v>35</v>
      </c>
      <c r="B43" s="12">
        <v>510547</v>
      </c>
      <c r="C43" s="12">
        <v>564685</v>
      </c>
      <c r="D43" s="12">
        <v>649866</v>
      </c>
      <c r="E43" s="12">
        <v>741242</v>
      </c>
      <c r="F43" s="12">
        <v>746883</v>
      </c>
      <c r="G43" s="12">
        <v>722539</v>
      </c>
      <c r="H43" s="12">
        <v>741200</v>
      </c>
      <c r="I43" s="12">
        <v>897199</v>
      </c>
      <c r="J43" s="12">
        <v>772361</v>
      </c>
      <c r="K43" s="12">
        <v>800706</v>
      </c>
      <c r="L43" s="12">
        <v>786616</v>
      </c>
      <c r="M43" s="12">
        <v>808689</v>
      </c>
      <c r="N43" s="20">
        <f t="shared" si="2"/>
        <v>2.8060705604767766</v>
      </c>
    </row>
    <row r="44" spans="1:14" x14ac:dyDescent="0.3">
      <c r="A44" s="12" t="s">
        <v>36</v>
      </c>
      <c r="B44" s="12">
        <v>1322419</v>
      </c>
      <c r="C44" s="12">
        <v>1369552</v>
      </c>
      <c r="D44" s="12">
        <v>1416612</v>
      </c>
      <c r="E44" s="12">
        <v>1312509</v>
      </c>
      <c r="F44" s="12">
        <v>1282490</v>
      </c>
      <c r="G44" s="12">
        <v>1249702</v>
      </c>
      <c r="H44" s="12">
        <v>1330244</v>
      </c>
      <c r="I44" s="12">
        <v>1449757</v>
      </c>
      <c r="J44" s="12">
        <v>1461109</v>
      </c>
      <c r="K44" s="12">
        <v>1520112</v>
      </c>
      <c r="L44" s="12">
        <v>1513466</v>
      </c>
      <c r="M44" s="12">
        <v>1486833</v>
      </c>
      <c r="N44" s="20">
        <f t="shared" si="2"/>
        <v>-1.7597356002711657</v>
      </c>
    </row>
    <row r="45" spans="1:14" x14ac:dyDescent="0.3">
      <c r="A45" s="12" t="s">
        <v>37</v>
      </c>
      <c r="B45" s="12">
        <v>35750</v>
      </c>
      <c r="C45" s="12">
        <v>59333</v>
      </c>
      <c r="D45" s="12">
        <v>58006</v>
      </c>
      <c r="E45" s="12">
        <v>63467</v>
      </c>
      <c r="F45" s="12">
        <v>76899</v>
      </c>
      <c r="G45" s="12">
        <v>94950</v>
      </c>
      <c r="H45" s="12">
        <v>85523</v>
      </c>
      <c r="I45" s="12">
        <v>102182</v>
      </c>
      <c r="J45" s="12">
        <v>110637</v>
      </c>
      <c r="K45" s="12">
        <v>110268</v>
      </c>
      <c r="L45" s="12">
        <v>93884</v>
      </c>
      <c r="M45" s="12">
        <v>114377</v>
      </c>
      <c r="N45" s="20">
        <f t="shared" si="2"/>
        <v>21.828000511269227</v>
      </c>
    </row>
    <row r="46" spans="1:14" x14ac:dyDescent="0.3">
      <c r="A46" s="12" t="s">
        <v>38</v>
      </c>
      <c r="B46" s="12">
        <v>76430</v>
      </c>
      <c r="C46" s="12">
        <v>79603</v>
      </c>
      <c r="D46" s="12">
        <v>90397</v>
      </c>
      <c r="E46" s="12">
        <v>99375</v>
      </c>
      <c r="F46" s="12">
        <v>84634</v>
      </c>
      <c r="G46" s="12">
        <v>87951</v>
      </c>
      <c r="H46" s="12">
        <v>90862</v>
      </c>
      <c r="I46" s="12">
        <v>101205</v>
      </c>
      <c r="J46" s="12">
        <v>92178</v>
      </c>
      <c r="K46" s="12">
        <v>90646</v>
      </c>
      <c r="L46" s="12">
        <v>83510</v>
      </c>
      <c r="M46" s="12">
        <v>97258</v>
      </c>
      <c r="N46" s="20">
        <f t="shared" si="2"/>
        <v>16.462699077954735</v>
      </c>
    </row>
    <row r="47" spans="1:14" x14ac:dyDescent="0.3">
      <c r="A47" s="12" t="s">
        <v>39</v>
      </c>
      <c r="B47" s="12">
        <v>413010</v>
      </c>
      <c r="C47" s="12">
        <v>322097</v>
      </c>
      <c r="D47" s="12">
        <v>364049</v>
      </c>
      <c r="E47" s="12">
        <v>385538</v>
      </c>
      <c r="F47" s="12">
        <v>377780</v>
      </c>
      <c r="G47" s="12">
        <v>383469</v>
      </c>
      <c r="H47" s="12">
        <v>372462</v>
      </c>
      <c r="I47" s="12">
        <v>400637</v>
      </c>
      <c r="J47" s="12">
        <v>430147</v>
      </c>
      <c r="K47" s="12">
        <v>409092</v>
      </c>
      <c r="L47" s="12">
        <v>197571</v>
      </c>
      <c r="M47" s="12">
        <v>216906</v>
      </c>
      <c r="N47" s="20">
        <f t="shared" si="2"/>
        <v>9.7863552849355422</v>
      </c>
    </row>
    <row r="48" spans="1:14" x14ac:dyDescent="0.3">
      <c r="A48" s="12" t="s">
        <v>40</v>
      </c>
      <c r="B48" s="12">
        <v>376616</v>
      </c>
      <c r="C48" s="12">
        <v>255954</v>
      </c>
      <c r="D48" s="12">
        <v>262848</v>
      </c>
      <c r="E48" s="12">
        <v>298120</v>
      </c>
      <c r="F48" s="12">
        <v>287492</v>
      </c>
      <c r="G48" s="12">
        <v>305866</v>
      </c>
      <c r="H48" s="12">
        <v>318060</v>
      </c>
      <c r="I48" s="12">
        <v>322439</v>
      </c>
      <c r="J48" s="12">
        <v>300597</v>
      </c>
      <c r="K48" s="12">
        <v>310231</v>
      </c>
      <c r="L48" s="12">
        <v>313795</v>
      </c>
      <c r="M48" s="12">
        <v>329227</v>
      </c>
      <c r="N48" s="20">
        <f t="shared" si="2"/>
        <v>4.917860386558103</v>
      </c>
    </row>
    <row r="49" spans="1:14" x14ac:dyDescent="0.3">
      <c r="A49" s="12" t="s">
        <v>41</v>
      </c>
      <c r="B49" s="12">
        <v>16103</v>
      </c>
      <c r="C49" s="12">
        <v>10063</v>
      </c>
      <c r="D49" s="12">
        <v>12716</v>
      </c>
      <c r="E49" s="12">
        <v>17737</v>
      </c>
      <c r="F49" s="12">
        <v>19347</v>
      </c>
      <c r="G49" s="12">
        <v>26965</v>
      </c>
      <c r="H49" s="12">
        <v>35273</v>
      </c>
      <c r="I49" s="12">
        <v>21644</v>
      </c>
      <c r="J49" s="12">
        <v>27224</v>
      </c>
      <c r="K49" s="12">
        <v>25719</v>
      </c>
      <c r="L49" s="12">
        <v>29689</v>
      </c>
      <c r="M49" s="12">
        <v>36135</v>
      </c>
      <c r="N49" s="20">
        <f t="shared" si="2"/>
        <v>21.711745090774361</v>
      </c>
    </row>
    <row r="50" spans="1:14" x14ac:dyDescent="0.3">
      <c r="A50" s="12" t="s">
        <v>42</v>
      </c>
      <c r="B50" s="12">
        <v>1199705</v>
      </c>
      <c r="C50" s="12">
        <v>979208</v>
      </c>
      <c r="D50" s="12">
        <v>1184412</v>
      </c>
      <c r="E50" s="12">
        <v>1102677</v>
      </c>
      <c r="F50" s="12">
        <v>1157505</v>
      </c>
      <c r="G50" s="12">
        <v>1119727</v>
      </c>
      <c r="H50" s="12">
        <v>1164357</v>
      </c>
      <c r="I50" s="12">
        <v>1297824</v>
      </c>
      <c r="J50" s="12">
        <v>1190491</v>
      </c>
      <c r="K50" s="12">
        <v>1213969</v>
      </c>
      <c r="L50" s="12">
        <v>1222730</v>
      </c>
      <c r="M50" s="12">
        <v>1154809</v>
      </c>
      <c r="N50" s="20">
        <f t="shared" si="2"/>
        <v>-5.5548649333867655</v>
      </c>
    </row>
    <row r="51" spans="1:14" x14ac:dyDescent="0.3">
      <c r="A51" s="12" t="s">
        <v>43</v>
      </c>
      <c r="B51" s="12">
        <v>534310</v>
      </c>
      <c r="C51" s="12">
        <v>403305</v>
      </c>
      <c r="D51" s="12">
        <v>448528</v>
      </c>
      <c r="E51" s="12">
        <v>406169</v>
      </c>
      <c r="F51" s="9">
        <v>420581</v>
      </c>
      <c r="G51" s="12">
        <v>410173</v>
      </c>
      <c r="H51" s="12">
        <v>404668</v>
      </c>
      <c r="I51" s="12">
        <v>452129</v>
      </c>
      <c r="J51" s="12">
        <v>472675</v>
      </c>
      <c r="K51" s="12">
        <v>459627</v>
      </c>
      <c r="L51" s="12">
        <v>459784</v>
      </c>
      <c r="M51" s="12">
        <v>495590</v>
      </c>
      <c r="N51" s="20">
        <f t="shared" si="2"/>
        <v>7.7875698153915751</v>
      </c>
    </row>
    <row r="52" spans="1:14" x14ac:dyDescent="0.3">
      <c r="A52" s="12" t="s">
        <v>44</v>
      </c>
      <c r="B52" s="12">
        <v>3530</v>
      </c>
      <c r="C52" s="12">
        <v>3509</v>
      </c>
      <c r="D52" s="12">
        <v>5997</v>
      </c>
      <c r="E52" s="12">
        <v>5427</v>
      </c>
      <c r="F52" s="12">
        <v>9795</v>
      </c>
      <c r="G52" s="12">
        <v>10034</v>
      </c>
      <c r="H52" s="12">
        <v>15810</v>
      </c>
      <c r="I52" s="12">
        <v>17045</v>
      </c>
      <c r="J52" s="12">
        <v>8624</v>
      </c>
      <c r="K52" s="12">
        <v>6064</v>
      </c>
      <c r="L52" s="12">
        <v>4489</v>
      </c>
      <c r="M52" s="12">
        <v>4248</v>
      </c>
      <c r="N52" s="20">
        <f t="shared" si="2"/>
        <v>-5.36867899309423</v>
      </c>
    </row>
    <row r="53" spans="1:14" x14ac:dyDescent="0.3">
      <c r="A53" s="12" t="s">
        <v>45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>
        <v>278849</v>
      </c>
      <c r="M53" s="12">
        <v>314902</v>
      </c>
      <c r="N53" s="20">
        <f t="shared" si="2"/>
        <v>12.929219756929378</v>
      </c>
    </row>
    <row r="54" spans="1:14" x14ac:dyDescent="0.3">
      <c r="A54" s="12" t="s">
        <v>46</v>
      </c>
      <c r="B54" s="12">
        <v>84408</v>
      </c>
      <c r="C54" s="12">
        <v>82859</v>
      </c>
      <c r="D54" s="12">
        <v>76660</v>
      </c>
      <c r="E54" s="12">
        <v>77165</v>
      </c>
      <c r="F54" s="12">
        <v>93921</v>
      </c>
      <c r="G54" s="12">
        <v>74455</v>
      </c>
      <c r="H54" s="12">
        <v>100720</v>
      </c>
      <c r="I54" s="12">
        <v>89912</v>
      </c>
      <c r="J54" s="12">
        <v>104318</v>
      </c>
      <c r="K54" s="12">
        <v>76783</v>
      </c>
      <c r="L54" s="12">
        <v>107288</v>
      </c>
      <c r="M54" s="12">
        <v>85507</v>
      </c>
      <c r="N54" s="20">
        <f t="shared" si="2"/>
        <v>-20.301431660577137</v>
      </c>
    </row>
    <row r="55" spans="1:14" x14ac:dyDescent="0.3">
      <c r="A55" s="12" t="s">
        <v>47</v>
      </c>
      <c r="B55" s="12">
        <v>18234</v>
      </c>
      <c r="C55" s="12">
        <v>22145</v>
      </c>
      <c r="D55" s="12">
        <v>22026</v>
      </c>
      <c r="E55" s="12">
        <v>27498</v>
      </c>
      <c r="F55" s="12">
        <v>29214</v>
      </c>
      <c r="G55" s="12">
        <v>34465</v>
      </c>
      <c r="H55" s="12">
        <v>31353</v>
      </c>
      <c r="I55" s="12">
        <v>22624</v>
      </c>
      <c r="J55" s="12">
        <v>25314</v>
      </c>
      <c r="K55" s="12">
        <v>40652</v>
      </c>
      <c r="L55" s="12">
        <v>49927</v>
      </c>
      <c r="M55" s="12">
        <v>57701</v>
      </c>
      <c r="N55" s="20">
        <f t="shared" si="2"/>
        <v>15.57073327057504</v>
      </c>
    </row>
    <row r="56" spans="1:14" x14ac:dyDescent="0.3">
      <c r="A56" s="12" t="s">
        <v>48</v>
      </c>
      <c r="B56" s="12">
        <v>62493</v>
      </c>
      <c r="C56" s="12">
        <v>74634</v>
      </c>
      <c r="D56" s="12">
        <v>56252</v>
      </c>
      <c r="E56" s="12">
        <v>61959</v>
      </c>
      <c r="F56" s="12">
        <v>66311</v>
      </c>
      <c r="G56" s="12">
        <v>66247</v>
      </c>
      <c r="H56" s="12">
        <v>65358</v>
      </c>
      <c r="I56" s="12">
        <v>62532</v>
      </c>
      <c r="J56" s="12">
        <v>71940</v>
      </c>
      <c r="K56" s="12">
        <v>56967</v>
      </c>
      <c r="L56" s="12">
        <v>95638</v>
      </c>
      <c r="M56" s="12">
        <v>94059</v>
      </c>
      <c r="N56" s="20">
        <f t="shared" si="2"/>
        <v>-1.6510173780296535</v>
      </c>
    </row>
    <row r="57" spans="1:14" x14ac:dyDescent="0.3">
      <c r="A57" s="12" t="s">
        <v>49</v>
      </c>
      <c r="B57" s="12">
        <v>40440</v>
      </c>
      <c r="C57" s="12">
        <v>34578</v>
      </c>
      <c r="D57" s="12">
        <v>46983</v>
      </c>
      <c r="E57" s="12">
        <v>42807</v>
      </c>
      <c r="F57" s="12">
        <v>53262</v>
      </c>
      <c r="G57" s="12">
        <v>42267</v>
      </c>
      <c r="H57" s="12">
        <v>62471</v>
      </c>
      <c r="I57" s="12">
        <v>62106</v>
      </c>
      <c r="J57" s="12">
        <v>64872</v>
      </c>
      <c r="K57" s="12">
        <v>66489</v>
      </c>
      <c r="L57" s="12">
        <v>71380</v>
      </c>
      <c r="M57" s="12">
        <v>79666</v>
      </c>
      <c r="N57" s="20">
        <f t="shared" si="2"/>
        <v>11.608293639674979</v>
      </c>
    </row>
    <row r="58" spans="1:14" x14ac:dyDescent="0.3">
      <c r="A58" s="12" t="s">
        <v>50</v>
      </c>
      <c r="B58" s="12">
        <v>343495</v>
      </c>
      <c r="C58" s="12">
        <v>234408</v>
      </c>
      <c r="D58" s="12">
        <v>290665</v>
      </c>
      <c r="E58" s="12">
        <v>331298</v>
      </c>
      <c r="F58" s="12">
        <v>324351</v>
      </c>
      <c r="G58" s="12">
        <v>424297</v>
      </c>
      <c r="H58" s="12">
        <v>420841</v>
      </c>
      <c r="I58" s="12">
        <v>446615</v>
      </c>
      <c r="J58" s="12">
        <v>432148</v>
      </c>
      <c r="K58" s="12">
        <v>517310</v>
      </c>
      <c r="L58" s="12">
        <v>508776</v>
      </c>
      <c r="M58" s="12">
        <v>552719</v>
      </c>
      <c r="N58" s="20">
        <f t="shared" si="2"/>
        <v>8.6370033177665615</v>
      </c>
    </row>
    <row r="59" spans="1:14" x14ac:dyDescent="0.3">
      <c r="A59" s="12" t="s">
        <v>51</v>
      </c>
      <c r="B59" s="12">
        <v>248570</v>
      </c>
      <c r="C59" s="12">
        <v>259229</v>
      </c>
      <c r="D59" s="12">
        <v>296111</v>
      </c>
      <c r="E59" s="12">
        <v>294081</v>
      </c>
      <c r="F59" s="12">
        <v>299558</v>
      </c>
      <c r="G59" s="12">
        <v>347182</v>
      </c>
      <c r="H59" s="12">
        <v>322446</v>
      </c>
      <c r="I59" s="12">
        <v>414453</v>
      </c>
      <c r="J59" s="12">
        <v>436426</v>
      </c>
      <c r="K59" s="12">
        <v>401041</v>
      </c>
      <c r="L59" s="12">
        <v>458140</v>
      </c>
      <c r="M59" s="12">
        <v>448367</v>
      </c>
      <c r="N59" s="20">
        <f t="shared" si="2"/>
        <v>-2.1331907277251494</v>
      </c>
    </row>
    <row r="60" spans="1:14" x14ac:dyDescent="0.3">
      <c r="A60" s="12" t="s">
        <v>52</v>
      </c>
      <c r="B60" s="12">
        <v>133457</v>
      </c>
      <c r="C60" s="12">
        <v>126527</v>
      </c>
      <c r="D60" s="12">
        <v>138704</v>
      </c>
      <c r="E60" s="12">
        <v>150081</v>
      </c>
      <c r="F60" s="12">
        <v>171953</v>
      </c>
      <c r="G60" s="12">
        <v>107207</v>
      </c>
      <c r="H60" s="12">
        <v>125341</v>
      </c>
      <c r="I60" s="12">
        <v>122507</v>
      </c>
      <c r="J60" s="12">
        <v>135483</v>
      </c>
      <c r="K60" s="12">
        <v>135497</v>
      </c>
      <c r="L60" s="12">
        <v>150619</v>
      </c>
      <c r="M60" s="12">
        <v>184824</v>
      </c>
      <c r="N60" s="20">
        <f t="shared" si="2"/>
        <v>22.709618308447141</v>
      </c>
    </row>
    <row r="61" spans="1:14" ht="15" thickBot="1" x14ac:dyDescent="0.35">
      <c r="A61" s="10" t="s">
        <v>53</v>
      </c>
      <c r="B61" s="11">
        <f t="shared" ref="B61:K61" si="3">SUM(B32:B60)</f>
        <v>6915205</v>
      </c>
      <c r="C61" s="11">
        <f t="shared" si="3"/>
        <v>6311116</v>
      </c>
      <c r="D61" s="11">
        <f t="shared" si="3"/>
        <v>7082155</v>
      </c>
      <c r="E61" s="11">
        <f t="shared" si="3"/>
        <v>7327541</v>
      </c>
      <c r="F61" s="11">
        <f t="shared" si="3"/>
        <v>7533106</v>
      </c>
      <c r="G61" s="11">
        <f t="shared" si="3"/>
        <v>7638793</v>
      </c>
      <c r="H61" s="11">
        <f t="shared" si="3"/>
        <v>7965472</v>
      </c>
      <c r="I61" s="11">
        <f t="shared" si="3"/>
        <v>8679039</v>
      </c>
      <c r="J61" s="11">
        <f t="shared" si="3"/>
        <v>8920864</v>
      </c>
      <c r="K61" s="11">
        <f t="shared" si="3"/>
        <v>8881541</v>
      </c>
      <c r="L61" s="11">
        <f t="shared" ref="L61:M61" si="4">SUM(L32:L60)</f>
        <v>9228189</v>
      </c>
      <c r="M61" s="11">
        <f t="shared" si="4"/>
        <v>9658896</v>
      </c>
      <c r="N61" s="14">
        <f t="shared" si="2"/>
        <v>4.6672971262292089</v>
      </c>
    </row>
    <row r="62" spans="1:14" ht="15.6" thickTop="1" thickBot="1" x14ac:dyDescent="0.35">
      <c r="A62" s="10" t="s">
        <v>54</v>
      </c>
      <c r="B62" s="11">
        <f t="shared" ref="B62:K62" si="5">+B61+B31</f>
        <v>11584193</v>
      </c>
      <c r="C62" s="11">
        <f t="shared" si="5"/>
        <v>10652798</v>
      </c>
      <c r="D62" s="11">
        <f t="shared" si="5"/>
        <v>11947666</v>
      </c>
      <c r="E62" s="11">
        <f t="shared" si="5"/>
        <v>12542338</v>
      </c>
      <c r="F62" s="11">
        <f t="shared" si="5"/>
        <v>12827419</v>
      </c>
      <c r="G62" s="11">
        <f t="shared" si="5"/>
        <v>12952786</v>
      </c>
      <c r="H62" s="11">
        <f t="shared" si="5"/>
        <v>13774494</v>
      </c>
      <c r="I62" s="11">
        <f t="shared" si="5"/>
        <v>14745452</v>
      </c>
      <c r="J62" s="11">
        <f t="shared" si="5"/>
        <v>15466805</v>
      </c>
      <c r="K62" s="11">
        <f t="shared" si="5"/>
        <v>15997220</v>
      </c>
      <c r="L62" s="11">
        <f t="shared" ref="L62:M62" si="6">+L61+L31</f>
        <v>17219818</v>
      </c>
      <c r="M62" s="11">
        <f t="shared" si="6"/>
        <v>17703167</v>
      </c>
      <c r="N62" s="14">
        <f t="shared" si="2"/>
        <v>2.8069344286914064</v>
      </c>
    </row>
    <row r="63" spans="1:14" ht="15" thickTop="1" x14ac:dyDescent="0.3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16"/>
    </row>
  </sheetData>
  <printOptions horizontalCentered="1"/>
  <pageMargins left="0" right="0" top="0.39370078740157483" bottom="0.39370078740157483" header="0" footer="0"/>
  <pageSetup paperSize="9" scale="57" orientation="portrait" horizontalDpi="1200" verticalDpi="1200" r:id="rId1"/>
  <headerFooter>
    <oddHeader>&amp;R&amp;G</oddHeader>
    <oddFooter>&amp;CFuente: Dpto de Aduanas e II.EE, procesados por FEPEX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318F8-9A1A-4031-9EB5-426B21210586}">
  <dimension ref="A1"/>
  <sheetViews>
    <sheetView workbookViewId="0"/>
  </sheetViews>
  <sheetFormatPr baseColWidth="10"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D1C9A-79D2-4530-87A5-79354DA69519}">
  <dimension ref="A1"/>
  <sheetViews>
    <sheetView workbookViewId="0"/>
  </sheetViews>
  <sheetFormatPr baseColWidth="10" defaultRowHeight="13.8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6669D-7AC3-4F04-A179-3B53E5D3807D}">
  <dimension ref="A1"/>
  <sheetViews>
    <sheetView workbookViewId="0"/>
  </sheetViews>
  <sheetFormatPr baseColWidth="10"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evol-ex-eur</vt:lpstr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FEPEX - Ana Isabel Jiménez Juárez</dc:creator>
  <cp:lastModifiedBy>FEPEX - Ana Isabel Jiménez Juárez</cp:lastModifiedBy>
  <cp:lastPrinted>2025-02-19T13:18:24Z</cp:lastPrinted>
  <dcterms:created xsi:type="dcterms:W3CDTF">2023-07-07T07:15:52Z</dcterms:created>
  <dcterms:modified xsi:type="dcterms:W3CDTF">2025-02-20T11:18:36Z</dcterms:modified>
</cp:coreProperties>
</file>