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epexmadrid-my.sharepoint.com/personal/ana_fepex_es/Documents/EXCEL/ESTADIST/Aduanas/FyH/FyH Imports/"/>
    </mc:Choice>
  </mc:AlternateContent>
  <xr:revisionPtr revIDLastSave="28" documentId="8_{F1B98A74-5DE4-43D2-ACD5-2D523C286734}" xr6:coauthVersionLast="47" xr6:coauthVersionMax="47" xr10:uidLastSave="{F4CA000F-8D67-4EE5-8F25-4B000C00E577}"/>
  <bookViews>
    <workbookView xWindow="-108" yWindow="-108" windowWidth="23256" windowHeight="12456" xr2:uid="{7F4D0395-198A-449B-9CCC-5AD3F9B914F7}"/>
  </bookViews>
  <sheets>
    <sheet name="evol-im-eur" sheetId="4" r:id="rId1"/>
    <sheet name="Hoja1" sheetId="1" r:id="rId2"/>
    <sheet name="Hoja2" sheetId="2" r:id="rId3"/>
    <sheet name="Hoja3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1" i="4" l="1"/>
  <c r="L62" i="4" s="1"/>
  <c r="M60" i="4"/>
  <c r="M59" i="4"/>
  <c r="M58" i="4"/>
  <c r="M57" i="4"/>
  <c r="M56" i="4"/>
  <c r="M55" i="4"/>
  <c r="M54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K61" i="4" l="1"/>
  <c r="M61" i="4" s="1"/>
  <c r="J61" i="4"/>
  <c r="I61" i="4"/>
  <c r="H61" i="4"/>
  <c r="G61" i="4"/>
  <c r="F61" i="4"/>
  <c r="E61" i="4"/>
  <c r="D61" i="4"/>
  <c r="C61" i="4"/>
  <c r="B61" i="4"/>
  <c r="K31" i="4"/>
  <c r="M31" i="4" s="1"/>
  <c r="J31" i="4"/>
  <c r="I31" i="4"/>
  <c r="H31" i="4"/>
  <c r="G31" i="4"/>
  <c r="F31" i="4"/>
  <c r="E31" i="4"/>
  <c r="D31" i="4"/>
  <c r="C31" i="4"/>
  <c r="B31" i="4"/>
  <c r="B62" i="4" l="1"/>
  <c r="C62" i="4"/>
  <c r="D62" i="4"/>
  <c r="E62" i="4"/>
  <c r="F62" i="4"/>
  <c r="G62" i="4"/>
  <c r="H62" i="4"/>
  <c r="I62" i="4"/>
  <c r="J62" i="4"/>
  <c r="K62" i="4"/>
  <c r="M62" i="4" s="1"/>
</calcChain>
</file>

<file path=xl/sharedStrings.xml><?xml version="1.0" encoding="utf-8"?>
<sst xmlns="http://schemas.openxmlformats.org/spreadsheetml/2006/main" count="58" uniqueCount="58">
  <si>
    <t>Acelga</t>
  </si>
  <si>
    <t>Ajo</t>
  </si>
  <si>
    <t>Alcachofa</t>
  </si>
  <si>
    <t>Apio</t>
  </si>
  <si>
    <t>Berenjena</t>
  </si>
  <si>
    <t>Calabacín</t>
  </si>
  <si>
    <t>Calabaza</t>
  </si>
  <si>
    <t>Cebolla</t>
  </si>
  <si>
    <t>Coles</t>
  </si>
  <si>
    <t>Endivia y escarola</t>
  </si>
  <si>
    <t>Espárrago</t>
  </si>
  <si>
    <t>Espinaca</t>
  </si>
  <si>
    <t>Guisante</t>
  </si>
  <si>
    <t>Judía verde</t>
  </si>
  <si>
    <t>Lechuga</t>
  </si>
  <si>
    <t>Maíz dulce</t>
  </si>
  <si>
    <t>Patata</t>
  </si>
  <si>
    <t>Pepino</t>
  </si>
  <si>
    <t>Pimiento</t>
  </si>
  <si>
    <t>Puerro</t>
  </si>
  <si>
    <t>Tomate</t>
  </si>
  <si>
    <t>Zanahoria</t>
  </si>
  <si>
    <t>Otras hortalizas frescas</t>
  </si>
  <si>
    <t>T. HORTALIZAS</t>
  </si>
  <si>
    <t>Aguacate</t>
  </si>
  <si>
    <t>Albaricoque</t>
  </si>
  <si>
    <t>Arándano</t>
  </si>
  <si>
    <t>Caqui</t>
  </si>
  <si>
    <t>Cereza y guinda</t>
  </si>
  <si>
    <t>Ciruela</t>
  </si>
  <si>
    <t>Frambuesa</t>
  </si>
  <si>
    <t>Fresa</t>
  </si>
  <si>
    <t>Grosella</t>
  </si>
  <si>
    <t>Higo fresco</t>
  </si>
  <si>
    <t>Kiwi</t>
  </si>
  <si>
    <t>Limón y lima</t>
  </si>
  <si>
    <t>Mandarina</t>
  </si>
  <si>
    <t>Mango, guayaba</t>
  </si>
  <si>
    <t>Manzana</t>
  </si>
  <si>
    <t>Melocotón</t>
  </si>
  <si>
    <t>Melón</t>
  </si>
  <si>
    <t>Mora</t>
  </si>
  <si>
    <t>Naranja</t>
  </si>
  <si>
    <t>Nectarina</t>
  </si>
  <si>
    <t>Otros cítricos</t>
  </si>
  <si>
    <t>Paraguaya</t>
  </si>
  <si>
    <t>Pera</t>
  </si>
  <si>
    <t>Piña</t>
  </si>
  <si>
    <t>Plátano</t>
  </si>
  <si>
    <t>Pomelo</t>
  </si>
  <si>
    <t>Sandía</t>
  </si>
  <si>
    <t>Uva de mesa</t>
  </si>
  <si>
    <t>Otras frutas</t>
  </si>
  <si>
    <t>TOTAL FRUTAS</t>
  </si>
  <si>
    <t>TOTAL F. Y H.</t>
  </si>
  <si>
    <t>MILES DE EUROS</t>
  </si>
  <si>
    <t>EVOLUCIÓN DE LAS IMPORTACIONES ESPAÑOLAS DE FRUTAS Y HORTALIZAS FRESCAS</t>
  </si>
  <si>
    <t>% 2023/2022.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</si>
</sst>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  <family val="2"/>
    </font>
    <font>
      <sz val="10"/>
      <color indexed="8"/>
      <name val="MS Sans Serif"/>
    </font>
    <font>
      <b/>
      <sz val="14"/>
      <color rgb="FF0070C0"/>
      <name val="Calibri"/>
      <family val="2"/>
    </font>
    <font>
      <sz val="14"/>
      <color theme="4" tint="-0.249977111117893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9"/>
      <color theme="1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6" fillId="0" borderId="1" applyNumberFormat="0" applyFill="0" applyAlignment="0" applyProtection="0"/>
    <xf numFmtId="0" fontId="4" fillId="2" borderId="0" applyNumberFormat="0" applyBorder="0" applyAlignment="0" applyProtection="0"/>
  </cellStyleXfs>
  <cellXfs count="19">
    <xf numFmtId="0" fontId="0" fillId="0" borderId="0" xfId="0"/>
    <xf numFmtId="3" fontId="2" fillId="0" borderId="0" xfId="1" applyNumberFormat="1" applyFont="1"/>
    <xf numFmtId="0" fontId="3" fillId="0" borderId="0" xfId="1" applyFont="1"/>
    <xf numFmtId="0" fontId="4" fillId="0" borderId="0" xfId="2"/>
    <xf numFmtId="3" fontId="5" fillId="0" borderId="0" xfId="1" applyNumberFormat="1" applyFont="1"/>
    <xf numFmtId="0" fontId="2" fillId="0" borderId="0" xfId="1" applyFont="1"/>
    <xf numFmtId="0" fontId="5" fillId="0" borderId="0" xfId="1" applyFont="1"/>
    <xf numFmtId="3" fontId="6" fillId="0" borderId="1" xfId="3" applyNumberFormat="1" applyFill="1" applyAlignment="1">
      <alignment horizontal="center"/>
    </xf>
    <xf numFmtId="3" fontId="7" fillId="0" borderId="0" xfId="4" applyNumberFormat="1" applyFont="1" applyFill="1" applyBorder="1" applyAlignment="1">
      <alignment horizontal="left"/>
    </xf>
    <xf numFmtId="3" fontId="8" fillId="0" borderId="0" xfId="4" applyNumberFormat="1" applyFont="1" applyFill="1" applyBorder="1"/>
    <xf numFmtId="3" fontId="6" fillId="0" borderId="1" xfId="3" applyNumberFormat="1" applyFill="1" applyAlignment="1">
      <alignment horizontal="right"/>
    </xf>
    <xf numFmtId="3" fontId="6" fillId="0" borderId="1" xfId="3" applyNumberFormat="1" applyFill="1"/>
    <xf numFmtId="3" fontId="7" fillId="0" borderId="0" xfId="4" applyNumberFormat="1" applyFont="1" applyFill="1" applyBorder="1"/>
    <xf numFmtId="3" fontId="6" fillId="0" borderId="0" xfId="4" applyNumberFormat="1" applyFont="1" applyFill="1" applyBorder="1"/>
    <xf numFmtId="3" fontId="9" fillId="3" borderId="1" xfId="3" applyNumberFormat="1" applyFont="1" applyFill="1" applyAlignment="1">
      <alignment horizontal="center" wrapText="1"/>
    </xf>
    <xf numFmtId="3" fontId="10" fillId="3" borderId="0" xfId="4" applyNumberFormat="1" applyFont="1" applyFill="1" applyBorder="1"/>
    <xf numFmtId="3" fontId="6" fillId="3" borderId="1" xfId="3" applyNumberFormat="1" applyFill="1"/>
    <xf numFmtId="3" fontId="6" fillId="3" borderId="0" xfId="4" applyNumberFormat="1" applyFont="1" applyFill="1" applyBorder="1"/>
    <xf numFmtId="3" fontId="6" fillId="0" borderId="1" xfId="3" applyNumberFormat="1" applyFill="1" applyAlignment="1">
      <alignment horizontal="center" wrapText="1"/>
    </xf>
  </cellXfs>
  <cellStyles count="5">
    <cellStyle name="20% - Énfasis3 2" xfId="4" xr:uid="{BFBF8952-A053-450F-B30F-83185A867660}"/>
    <cellStyle name="Normal" xfId="0" builtinId="0"/>
    <cellStyle name="Normal 2" xfId="1" xr:uid="{D36386F8-E8B9-46A2-A254-9BCCF45C0F43}"/>
    <cellStyle name="Normal 3" xfId="2" xr:uid="{9D1073DC-8494-44B7-BA1D-FDA5CDFB7D54}"/>
    <cellStyle name="Total 2" xfId="3" xr:uid="{9FD9415B-B9B4-4612-9F39-07ACE7B908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A58BC-7202-4657-AE60-B58441DCE4DA}">
  <dimension ref="A3:M64"/>
  <sheetViews>
    <sheetView tabSelected="1" topLeftCell="A44" workbookViewId="0">
      <selection activeCell="C65" sqref="C65"/>
    </sheetView>
  </sheetViews>
  <sheetFormatPr baseColWidth="10" defaultRowHeight="14.4" x14ac:dyDescent="0.3"/>
  <cols>
    <col min="1" max="1" width="19.296875" style="3" customWidth="1"/>
    <col min="2" max="13" width="9.796875" style="3" customWidth="1"/>
    <col min="14" max="16384" width="11.19921875" style="3"/>
  </cols>
  <sheetData>
    <row r="3" spans="1:13" ht="18" x14ac:dyDescent="0.35">
      <c r="A3" s="1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 x14ac:dyDescent="0.35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8" x14ac:dyDescent="0.35">
      <c r="A5" s="5" t="s">
        <v>55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8" x14ac:dyDescent="0.3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5" thickBot="1" x14ac:dyDescent="0.35">
      <c r="A7" s="7"/>
      <c r="B7" s="7">
        <v>2013</v>
      </c>
      <c r="C7" s="7">
        <v>2014</v>
      </c>
      <c r="D7" s="7">
        <v>2015</v>
      </c>
      <c r="E7" s="7">
        <v>2016</v>
      </c>
      <c r="F7" s="7">
        <v>2017</v>
      </c>
      <c r="G7" s="7">
        <v>2018</v>
      </c>
      <c r="H7" s="7">
        <v>2019</v>
      </c>
      <c r="I7" s="7">
        <v>2020</v>
      </c>
      <c r="J7" s="7">
        <v>2021</v>
      </c>
      <c r="K7" s="7">
        <v>2022</v>
      </c>
      <c r="L7" s="18">
        <v>2023</v>
      </c>
      <c r="M7" s="14" t="s">
        <v>57</v>
      </c>
    </row>
    <row r="8" spans="1:13" ht="15" thickTop="1" x14ac:dyDescent="0.3">
      <c r="A8" s="8" t="s">
        <v>0</v>
      </c>
      <c r="B8" s="9">
        <v>54</v>
      </c>
      <c r="C8" s="9">
        <v>163</v>
      </c>
      <c r="D8" s="9">
        <v>173</v>
      </c>
      <c r="E8" s="9">
        <v>216</v>
      </c>
      <c r="F8" s="9">
        <v>171</v>
      </c>
      <c r="G8" s="9">
        <v>122</v>
      </c>
      <c r="H8" s="9">
        <v>102</v>
      </c>
      <c r="I8" s="9">
        <v>221</v>
      </c>
      <c r="J8" s="9">
        <v>180</v>
      </c>
      <c r="K8" s="9">
        <v>292</v>
      </c>
      <c r="L8" s="9">
        <v>474.54485999999997</v>
      </c>
      <c r="M8" s="15">
        <f>+((L8-K8)*100)/K8</f>
        <v>62.515363013698618</v>
      </c>
    </row>
    <row r="9" spans="1:13" x14ac:dyDescent="0.3">
      <c r="A9" s="8" t="s">
        <v>1</v>
      </c>
      <c r="B9" s="9">
        <v>12589</v>
      </c>
      <c r="C9" s="9">
        <v>6564</v>
      </c>
      <c r="D9" s="9">
        <v>7845</v>
      </c>
      <c r="E9" s="9">
        <v>12641</v>
      </c>
      <c r="F9" s="9">
        <v>8738</v>
      </c>
      <c r="G9" s="9">
        <v>4834</v>
      </c>
      <c r="H9" s="9">
        <v>8206</v>
      </c>
      <c r="I9" s="9">
        <v>12432</v>
      </c>
      <c r="J9" s="9">
        <v>15387</v>
      </c>
      <c r="K9" s="9">
        <v>10666</v>
      </c>
      <c r="L9" s="9">
        <v>17633.498309999999</v>
      </c>
      <c r="M9" s="15">
        <f t="shared" ref="M9:M62" si="0">+((L9-K9)*100)/K9</f>
        <v>65.324379429964367</v>
      </c>
    </row>
    <row r="10" spans="1:13" x14ac:dyDescent="0.3">
      <c r="A10" s="8" t="s">
        <v>2</v>
      </c>
      <c r="B10" s="9">
        <v>193</v>
      </c>
      <c r="C10" s="9">
        <v>277</v>
      </c>
      <c r="D10" s="9">
        <v>342</v>
      </c>
      <c r="E10" s="9">
        <v>126</v>
      </c>
      <c r="F10" s="9">
        <v>727</v>
      </c>
      <c r="G10" s="9">
        <v>828</v>
      </c>
      <c r="H10" s="9">
        <v>920</v>
      </c>
      <c r="I10" s="9">
        <v>214</v>
      </c>
      <c r="J10" s="9">
        <v>139</v>
      </c>
      <c r="K10" s="9">
        <v>291</v>
      </c>
      <c r="L10" s="9">
        <v>602.5617400000001</v>
      </c>
      <c r="M10" s="15">
        <f t="shared" si="0"/>
        <v>107.0658900343643</v>
      </c>
    </row>
    <row r="11" spans="1:13" x14ac:dyDescent="0.3">
      <c r="A11" s="8" t="s">
        <v>3</v>
      </c>
      <c r="B11" s="9">
        <v>334</v>
      </c>
      <c r="C11" s="9">
        <v>496</v>
      </c>
      <c r="D11" s="9">
        <v>426</v>
      </c>
      <c r="E11" s="9">
        <v>378</v>
      </c>
      <c r="F11" s="9">
        <v>429</v>
      </c>
      <c r="G11" s="9">
        <v>201</v>
      </c>
      <c r="H11" s="9">
        <v>869</v>
      </c>
      <c r="I11" s="9">
        <v>1234</v>
      </c>
      <c r="J11" s="9">
        <v>846</v>
      </c>
      <c r="K11" s="9">
        <v>1017</v>
      </c>
      <c r="L11" s="9">
        <v>1473.8726099999999</v>
      </c>
      <c r="M11" s="15">
        <f t="shared" si="0"/>
        <v>44.923560471976394</v>
      </c>
    </row>
    <row r="12" spans="1:13" x14ac:dyDescent="0.3">
      <c r="A12" s="8" t="s">
        <v>4</v>
      </c>
      <c r="B12" s="9">
        <v>500</v>
      </c>
      <c r="C12" s="9">
        <v>976</v>
      </c>
      <c r="D12" s="9">
        <v>1338</v>
      </c>
      <c r="E12" s="9">
        <v>554</v>
      </c>
      <c r="F12" s="9">
        <v>1218</v>
      </c>
      <c r="G12" s="9">
        <v>472</v>
      </c>
      <c r="H12" s="9">
        <v>997</v>
      </c>
      <c r="I12" s="9">
        <v>1082</v>
      </c>
      <c r="J12" s="9">
        <v>974</v>
      </c>
      <c r="K12" s="9">
        <v>1898</v>
      </c>
      <c r="L12" s="9">
        <v>2759.5002800000002</v>
      </c>
      <c r="M12" s="15">
        <f t="shared" si="0"/>
        <v>45.389898840885152</v>
      </c>
    </row>
    <row r="13" spans="1:13" x14ac:dyDescent="0.3">
      <c r="A13" s="8" t="s">
        <v>5</v>
      </c>
      <c r="B13" s="9">
        <v>11032</v>
      </c>
      <c r="C13" s="9">
        <v>7452</v>
      </c>
      <c r="D13" s="9">
        <v>9809</v>
      </c>
      <c r="E13" s="9">
        <v>9565</v>
      </c>
      <c r="F13" s="9">
        <v>13995</v>
      </c>
      <c r="G13" s="9">
        <v>12043</v>
      </c>
      <c r="H13" s="9">
        <v>13968</v>
      </c>
      <c r="I13" s="9">
        <v>14081</v>
      </c>
      <c r="J13" s="9">
        <v>13694</v>
      </c>
      <c r="K13" s="9">
        <v>19636</v>
      </c>
      <c r="L13" s="9">
        <v>16420.622520000001</v>
      </c>
      <c r="M13" s="15">
        <f t="shared" si="0"/>
        <v>-16.374910776125478</v>
      </c>
    </row>
    <row r="14" spans="1:13" x14ac:dyDescent="0.3">
      <c r="A14" s="8" t="s">
        <v>6</v>
      </c>
      <c r="B14" s="9">
        <v>3882</v>
      </c>
      <c r="C14" s="9">
        <v>3399</v>
      </c>
      <c r="D14" s="9">
        <v>6782</v>
      </c>
      <c r="E14" s="9">
        <v>3797</v>
      </c>
      <c r="F14" s="9">
        <v>5304</v>
      </c>
      <c r="G14" s="9">
        <v>5676</v>
      </c>
      <c r="H14" s="9">
        <v>7241</v>
      </c>
      <c r="I14" s="9">
        <v>11554</v>
      </c>
      <c r="J14" s="9">
        <v>9856</v>
      </c>
      <c r="K14" s="9">
        <v>8137</v>
      </c>
      <c r="L14" s="9">
        <v>12419.52109</v>
      </c>
      <c r="M14" s="15">
        <f t="shared" si="0"/>
        <v>52.630221088853382</v>
      </c>
    </row>
    <row r="15" spans="1:13" x14ac:dyDescent="0.3">
      <c r="A15" s="8" t="s">
        <v>7</v>
      </c>
      <c r="B15" s="9">
        <v>22579</v>
      </c>
      <c r="C15" s="9">
        <v>17419</v>
      </c>
      <c r="D15" s="9">
        <v>16645</v>
      </c>
      <c r="E15" s="9">
        <v>31188</v>
      </c>
      <c r="F15" s="9">
        <v>21038</v>
      </c>
      <c r="G15" s="9">
        <v>32021</v>
      </c>
      <c r="H15" s="9">
        <v>40884</v>
      </c>
      <c r="I15" s="9">
        <v>42627</v>
      </c>
      <c r="J15" s="9">
        <v>55562</v>
      </c>
      <c r="K15" s="9">
        <v>52909</v>
      </c>
      <c r="L15" s="9">
        <v>100908.64621000001</v>
      </c>
      <c r="M15" s="15">
        <f t="shared" si="0"/>
        <v>90.721136687520087</v>
      </c>
    </row>
    <row r="16" spans="1:13" x14ac:dyDescent="0.3">
      <c r="A16" s="8" t="s">
        <v>8</v>
      </c>
      <c r="B16" s="9">
        <v>8483</v>
      </c>
      <c r="C16" s="9">
        <v>8103</v>
      </c>
      <c r="D16" s="9">
        <v>10530</v>
      </c>
      <c r="E16" s="9">
        <v>9710</v>
      </c>
      <c r="F16" s="9">
        <v>12476</v>
      </c>
      <c r="G16" s="9">
        <v>12232</v>
      </c>
      <c r="H16" s="9">
        <v>15253</v>
      </c>
      <c r="I16" s="9">
        <v>16038</v>
      </c>
      <c r="J16" s="9">
        <v>13352</v>
      </c>
      <c r="K16" s="9">
        <v>16628</v>
      </c>
      <c r="L16" s="9">
        <v>24341.1211</v>
      </c>
      <c r="M16" s="15">
        <f t="shared" si="0"/>
        <v>46.386342915564107</v>
      </c>
    </row>
    <row r="17" spans="1:13" x14ac:dyDescent="0.3">
      <c r="A17" s="8" t="s">
        <v>9</v>
      </c>
      <c r="B17" s="9">
        <v>6074</v>
      </c>
      <c r="C17" s="9">
        <v>7219</v>
      </c>
      <c r="D17" s="9">
        <v>10193</v>
      </c>
      <c r="E17" s="9">
        <v>7095</v>
      </c>
      <c r="F17" s="9">
        <v>6994</v>
      </c>
      <c r="G17" s="9">
        <v>3890</v>
      </c>
      <c r="H17" s="9">
        <v>3753</v>
      </c>
      <c r="I17" s="9">
        <v>2350</v>
      </c>
      <c r="J17" s="9">
        <v>2808</v>
      </c>
      <c r="K17" s="9">
        <v>2423</v>
      </c>
      <c r="L17" s="9">
        <v>2174.66887</v>
      </c>
      <c r="M17" s="15">
        <f t="shared" si="0"/>
        <v>-10.248911679735867</v>
      </c>
    </row>
    <row r="18" spans="1:13" x14ac:dyDescent="0.3">
      <c r="A18" s="8" t="s">
        <v>10</v>
      </c>
      <c r="B18" s="9">
        <v>33162</v>
      </c>
      <c r="C18" s="9">
        <v>34007</v>
      </c>
      <c r="D18" s="9">
        <v>37858</v>
      </c>
      <c r="E18" s="9">
        <v>46643</v>
      </c>
      <c r="F18" s="9">
        <v>46699</v>
      </c>
      <c r="G18" s="9">
        <v>51609</v>
      </c>
      <c r="H18" s="9">
        <v>51676</v>
      </c>
      <c r="I18" s="9">
        <v>46439</v>
      </c>
      <c r="J18" s="9">
        <v>53253</v>
      </c>
      <c r="K18" s="9">
        <v>63387</v>
      </c>
      <c r="L18" s="9">
        <v>65898.926659999997</v>
      </c>
      <c r="M18" s="15">
        <f t="shared" si="0"/>
        <v>3.9628420023033071</v>
      </c>
    </row>
    <row r="19" spans="1:13" x14ac:dyDescent="0.3">
      <c r="A19" s="8" t="s">
        <v>11</v>
      </c>
      <c r="B19" s="9">
        <v>1609</v>
      </c>
      <c r="C19" s="9">
        <v>757</v>
      </c>
      <c r="D19" s="9">
        <v>1018</v>
      </c>
      <c r="E19" s="9">
        <v>950</v>
      </c>
      <c r="F19" s="9">
        <v>1268</v>
      </c>
      <c r="G19" s="9">
        <v>1432</v>
      </c>
      <c r="H19" s="9">
        <v>1296</v>
      </c>
      <c r="I19" s="9">
        <v>1558</v>
      </c>
      <c r="J19" s="9">
        <v>2644</v>
      </c>
      <c r="K19" s="9">
        <v>3988</v>
      </c>
      <c r="L19" s="9">
        <v>4867.0763299999999</v>
      </c>
      <c r="M19" s="15">
        <f t="shared" si="0"/>
        <v>22.043037362086256</v>
      </c>
    </row>
    <row r="20" spans="1:13" x14ac:dyDescent="0.3">
      <c r="A20" s="8" t="s">
        <v>12</v>
      </c>
      <c r="B20" s="9">
        <v>992</v>
      </c>
      <c r="C20" s="9">
        <v>1643</v>
      </c>
      <c r="D20" s="9">
        <v>674</v>
      </c>
      <c r="E20" s="9">
        <v>574</v>
      </c>
      <c r="F20" s="9">
        <v>1324</v>
      </c>
      <c r="G20" s="9">
        <v>837</v>
      </c>
      <c r="H20" s="9">
        <v>1824</v>
      </c>
      <c r="I20" s="9">
        <v>1355</v>
      </c>
      <c r="J20" s="9">
        <v>1055</v>
      </c>
      <c r="K20" s="9">
        <v>7046</v>
      </c>
      <c r="L20" s="9">
        <v>2758.25081</v>
      </c>
      <c r="M20" s="15">
        <f t="shared" si="0"/>
        <v>-60.853664348566568</v>
      </c>
    </row>
    <row r="21" spans="1:13" x14ac:dyDescent="0.3">
      <c r="A21" s="8" t="s">
        <v>13</v>
      </c>
      <c r="B21" s="9">
        <v>100576</v>
      </c>
      <c r="C21" s="9">
        <v>118547</v>
      </c>
      <c r="D21" s="9">
        <v>144278</v>
      </c>
      <c r="E21" s="9">
        <v>152049</v>
      </c>
      <c r="F21" s="9">
        <v>157238</v>
      </c>
      <c r="G21" s="9">
        <v>176704</v>
      </c>
      <c r="H21" s="9">
        <v>153595</v>
      </c>
      <c r="I21" s="9">
        <v>142362</v>
      </c>
      <c r="J21" s="9">
        <v>135517</v>
      </c>
      <c r="K21" s="9">
        <v>147030</v>
      </c>
      <c r="L21" s="9">
        <v>161004.81580000001</v>
      </c>
      <c r="M21" s="15">
        <f t="shared" si="0"/>
        <v>9.5047376725838326</v>
      </c>
    </row>
    <row r="22" spans="1:13" x14ac:dyDescent="0.3">
      <c r="A22" s="8" t="s">
        <v>14</v>
      </c>
      <c r="B22" s="9">
        <v>11759</v>
      </c>
      <c r="C22" s="9">
        <v>18519</v>
      </c>
      <c r="D22" s="9">
        <v>22184</v>
      </c>
      <c r="E22" s="9">
        <v>22039</v>
      </c>
      <c r="F22" s="9">
        <v>24366</v>
      </c>
      <c r="G22" s="9">
        <v>27420</v>
      </c>
      <c r="H22" s="9">
        <v>25333</v>
      </c>
      <c r="I22" s="9">
        <v>27150</v>
      </c>
      <c r="J22" s="9">
        <v>34202</v>
      </c>
      <c r="K22" s="9">
        <v>44254</v>
      </c>
      <c r="L22" s="9">
        <v>46378.955439999998</v>
      </c>
      <c r="M22" s="15">
        <f t="shared" si="0"/>
        <v>4.8017251321914358</v>
      </c>
    </row>
    <row r="23" spans="1:13" x14ac:dyDescent="0.3">
      <c r="A23" s="8" t="s">
        <v>15</v>
      </c>
      <c r="B23" s="9">
        <v>2390</v>
      </c>
      <c r="C23" s="9">
        <v>3533</v>
      </c>
      <c r="D23" s="9">
        <v>4016</v>
      </c>
      <c r="E23" s="9">
        <v>2371</v>
      </c>
      <c r="F23" s="9">
        <v>3093</v>
      </c>
      <c r="G23" s="9">
        <v>2790</v>
      </c>
      <c r="H23" s="9">
        <v>3328</v>
      </c>
      <c r="I23" s="9">
        <v>3521</v>
      </c>
      <c r="J23" s="9">
        <v>6662</v>
      </c>
      <c r="K23" s="9">
        <v>8945</v>
      </c>
      <c r="L23" s="9">
        <v>9770.8238899999997</v>
      </c>
      <c r="M23" s="15">
        <f t="shared" si="0"/>
        <v>9.2322402459474535</v>
      </c>
    </row>
    <row r="24" spans="1:13" x14ac:dyDescent="0.3">
      <c r="A24" s="8" t="s">
        <v>16</v>
      </c>
      <c r="B24" s="9">
        <v>247518</v>
      </c>
      <c r="C24" s="9">
        <v>151225</v>
      </c>
      <c r="D24" s="9">
        <v>160605</v>
      </c>
      <c r="E24" s="9">
        <v>228272</v>
      </c>
      <c r="F24" s="9">
        <v>221819</v>
      </c>
      <c r="G24" s="9">
        <v>215822</v>
      </c>
      <c r="H24" s="9">
        <v>297490</v>
      </c>
      <c r="I24" s="9">
        <v>278186</v>
      </c>
      <c r="J24" s="9">
        <v>238359</v>
      </c>
      <c r="K24" s="9">
        <v>363957</v>
      </c>
      <c r="L24" s="9">
        <v>472044.85411999997</v>
      </c>
      <c r="M24" s="15">
        <f t="shared" si="0"/>
        <v>29.697973694694696</v>
      </c>
    </row>
    <row r="25" spans="1:13" x14ac:dyDescent="0.3">
      <c r="A25" s="8" t="s">
        <v>17</v>
      </c>
      <c r="B25" s="9">
        <v>6656</v>
      </c>
      <c r="C25" s="9">
        <v>9590</v>
      </c>
      <c r="D25" s="9">
        <v>8872</v>
      </c>
      <c r="E25" s="9">
        <v>6565</v>
      </c>
      <c r="F25" s="9">
        <v>7814</v>
      </c>
      <c r="G25" s="9">
        <v>5084</v>
      </c>
      <c r="H25" s="9">
        <v>5604</v>
      </c>
      <c r="I25" s="9">
        <v>4925</v>
      </c>
      <c r="J25" s="9">
        <v>5987</v>
      </c>
      <c r="K25" s="9">
        <v>16118</v>
      </c>
      <c r="L25" s="9">
        <v>17519.667240000002</v>
      </c>
      <c r="M25" s="15">
        <f t="shared" si="0"/>
        <v>8.6962851470405909</v>
      </c>
    </row>
    <row r="26" spans="1:13" x14ac:dyDescent="0.3">
      <c r="A26" s="8" t="s">
        <v>18</v>
      </c>
      <c r="B26" s="9">
        <v>29719</v>
      </c>
      <c r="C26" s="9">
        <v>29556</v>
      </c>
      <c r="D26" s="9">
        <v>34624</v>
      </c>
      <c r="E26" s="9">
        <v>50330</v>
      </c>
      <c r="F26" s="9">
        <v>65822</v>
      </c>
      <c r="G26" s="9">
        <v>60457</v>
      </c>
      <c r="H26" s="9">
        <v>58840</v>
      </c>
      <c r="I26" s="9">
        <v>54394</v>
      </c>
      <c r="J26" s="9">
        <v>55402</v>
      </c>
      <c r="K26" s="9">
        <v>84564</v>
      </c>
      <c r="L26" s="9">
        <v>93517.093410000001</v>
      </c>
      <c r="M26" s="15">
        <f t="shared" si="0"/>
        <v>10.58735798921527</v>
      </c>
    </row>
    <row r="27" spans="1:13" x14ac:dyDescent="0.3">
      <c r="A27" s="8" t="s">
        <v>19</v>
      </c>
      <c r="B27" s="9">
        <v>6812</v>
      </c>
      <c r="C27" s="9">
        <v>7927</v>
      </c>
      <c r="D27" s="9">
        <v>11617</v>
      </c>
      <c r="E27" s="9">
        <v>10407</v>
      </c>
      <c r="F27" s="9">
        <v>11225</v>
      </c>
      <c r="G27" s="9">
        <v>18445</v>
      </c>
      <c r="H27" s="9">
        <v>21751</v>
      </c>
      <c r="I27" s="9">
        <v>22053</v>
      </c>
      <c r="J27" s="9">
        <v>21545</v>
      </c>
      <c r="K27" s="9">
        <v>25161</v>
      </c>
      <c r="L27" s="9">
        <v>33485.423170000002</v>
      </c>
      <c r="M27" s="15">
        <f t="shared" si="0"/>
        <v>33.084627677755265</v>
      </c>
    </row>
    <row r="28" spans="1:13" x14ac:dyDescent="0.3">
      <c r="A28" s="8" t="s">
        <v>20</v>
      </c>
      <c r="B28" s="9">
        <v>53280</v>
      </c>
      <c r="C28" s="9">
        <v>70974</v>
      </c>
      <c r="D28" s="9">
        <v>108086</v>
      </c>
      <c r="E28" s="9">
        <v>102858</v>
      </c>
      <c r="F28" s="9">
        <v>118405</v>
      </c>
      <c r="G28" s="9">
        <v>126259</v>
      </c>
      <c r="H28" s="9">
        <v>154598</v>
      </c>
      <c r="I28" s="9">
        <v>151196</v>
      </c>
      <c r="J28" s="9">
        <v>156871</v>
      </c>
      <c r="K28" s="9">
        <v>206034</v>
      </c>
      <c r="L28" s="9">
        <v>220295.67212</v>
      </c>
      <c r="M28" s="15">
        <f t="shared" si="0"/>
        <v>6.9219993399147723</v>
      </c>
    </row>
    <row r="29" spans="1:13" x14ac:dyDescent="0.3">
      <c r="A29" s="8" t="s">
        <v>21</v>
      </c>
      <c r="B29" s="9">
        <v>3307</v>
      </c>
      <c r="C29" s="9">
        <v>3509</v>
      </c>
      <c r="D29" s="9">
        <v>4377</v>
      </c>
      <c r="E29" s="9">
        <v>3514</v>
      </c>
      <c r="F29" s="9">
        <v>4535</v>
      </c>
      <c r="G29" s="9">
        <v>7414</v>
      </c>
      <c r="H29" s="9">
        <v>5523</v>
      </c>
      <c r="I29" s="9">
        <v>5116</v>
      </c>
      <c r="J29" s="9">
        <v>6562</v>
      </c>
      <c r="K29" s="9">
        <v>7246</v>
      </c>
      <c r="L29" s="9">
        <v>13069.303019999999</v>
      </c>
      <c r="M29" s="15">
        <f t="shared" si="0"/>
        <v>80.365760695556162</v>
      </c>
    </row>
    <row r="30" spans="1:13" x14ac:dyDescent="0.3">
      <c r="A30" s="8" t="s">
        <v>22</v>
      </c>
      <c r="B30" s="9">
        <v>48591</v>
      </c>
      <c r="C30" s="9">
        <v>41823</v>
      </c>
      <c r="D30" s="9">
        <v>42231</v>
      </c>
      <c r="E30" s="9">
        <v>45938</v>
      </c>
      <c r="F30" s="9">
        <v>52678</v>
      </c>
      <c r="G30" s="9">
        <v>53958</v>
      </c>
      <c r="H30" s="9">
        <v>60319</v>
      </c>
      <c r="I30" s="9">
        <v>58170</v>
      </c>
      <c r="J30" s="9">
        <v>74596</v>
      </c>
      <c r="K30" s="9">
        <v>80642</v>
      </c>
      <c r="L30" s="9">
        <v>90351.238509999996</v>
      </c>
      <c r="M30" s="15">
        <f t="shared" si="0"/>
        <v>12.039927717566522</v>
      </c>
    </row>
    <row r="31" spans="1:13" ht="15" thickBot="1" x14ac:dyDescent="0.35">
      <c r="A31" s="10" t="s">
        <v>23</v>
      </c>
      <c r="B31" s="11">
        <f t="shared" ref="B31:K31" si="1">SUM(B8:B30)</f>
        <v>612091</v>
      </c>
      <c r="C31" s="11">
        <f t="shared" si="1"/>
        <v>543678</v>
      </c>
      <c r="D31" s="11">
        <f t="shared" si="1"/>
        <v>644523</v>
      </c>
      <c r="E31" s="11">
        <f t="shared" si="1"/>
        <v>747780</v>
      </c>
      <c r="F31" s="11">
        <f t="shared" si="1"/>
        <v>787376</v>
      </c>
      <c r="G31" s="11">
        <f t="shared" si="1"/>
        <v>820550</v>
      </c>
      <c r="H31" s="11">
        <f t="shared" si="1"/>
        <v>933370</v>
      </c>
      <c r="I31" s="11">
        <f t="shared" si="1"/>
        <v>898258</v>
      </c>
      <c r="J31" s="11">
        <f t="shared" si="1"/>
        <v>905453</v>
      </c>
      <c r="K31" s="11">
        <f t="shared" si="1"/>
        <v>1172269</v>
      </c>
      <c r="L31" s="11">
        <v>1410170.65811</v>
      </c>
      <c r="M31" s="16">
        <f t="shared" si="0"/>
        <v>20.294118338879557</v>
      </c>
    </row>
    <row r="32" spans="1:13" ht="15" thickTop="1" x14ac:dyDescent="0.3">
      <c r="A32" s="12" t="s">
        <v>24</v>
      </c>
      <c r="B32" s="12">
        <v>70844</v>
      </c>
      <c r="C32" s="12">
        <v>75782</v>
      </c>
      <c r="D32" s="12">
        <v>114614</v>
      </c>
      <c r="E32" s="12">
        <v>181309</v>
      </c>
      <c r="F32" s="12">
        <v>223587</v>
      </c>
      <c r="G32" s="12">
        <v>237937</v>
      </c>
      <c r="H32" s="12">
        <v>307343</v>
      </c>
      <c r="I32" s="12">
        <v>340856</v>
      </c>
      <c r="J32" s="12">
        <v>411438</v>
      </c>
      <c r="K32" s="12">
        <v>404190</v>
      </c>
      <c r="L32" s="12">
        <v>518943.72730999999</v>
      </c>
      <c r="M32" s="17">
        <f t="shared" si="0"/>
        <v>28.391035728246614</v>
      </c>
    </row>
    <row r="33" spans="1:13" x14ac:dyDescent="0.3">
      <c r="A33" s="12" t="s">
        <v>25</v>
      </c>
      <c r="B33" s="12">
        <v>2694</v>
      </c>
      <c r="C33" s="12">
        <v>3876</v>
      </c>
      <c r="D33" s="12">
        <v>2117</v>
      </c>
      <c r="E33" s="12">
        <v>849</v>
      </c>
      <c r="F33" s="12">
        <v>916</v>
      </c>
      <c r="G33" s="12">
        <v>515</v>
      </c>
      <c r="H33" s="12">
        <v>430</v>
      </c>
      <c r="I33" s="12">
        <v>488</v>
      </c>
      <c r="J33" s="12">
        <v>491</v>
      </c>
      <c r="K33" s="12">
        <v>3461</v>
      </c>
      <c r="L33" s="12">
        <v>2446.1102799999999</v>
      </c>
      <c r="M33" s="17">
        <f t="shared" si="0"/>
        <v>-29.323597804102864</v>
      </c>
    </row>
    <row r="34" spans="1:13" x14ac:dyDescent="0.3">
      <c r="A34" s="12" t="s">
        <v>26</v>
      </c>
      <c r="B34" s="12">
        <v>18854</v>
      </c>
      <c r="C34" s="12">
        <v>28867</v>
      </c>
      <c r="D34" s="12">
        <v>42506</v>
      </c>
      <c r="E34" s="12">
        <v>56488</v>
      </c>
      <c r="F34" s="12">
        <v>83177</v>
      </c>
      <c r="G34" s="12">
        <v>108414</v>
      </c>
      <c r="H34" s="12">
        <v>117123</v>
      </c>
      <c r="I34" s="12">
        <v>162329</v>
      </c>
      <c r="J34" s="12">
        <v>184282</v>
      </c>
      <c r="K34" s="12">
        <v>215407</v>
      </c>
      <c r="L34" s="12">
        <v>213116.86197999999</v>
      </c>
      <c r="M34" s="17">
        <f t="shared" si="0"/>
        <v>-1.0631678729103571</v>
      </c>
    </row>
    <row r="35" spans="1:13" x14ac:dyDescent="0.3">
      <c r="A35" s="12" t="s">
        <v>27</v>
      </c>
      <c r="B35" s="12">
        <v>212</v>
      </c>
      <c r="C35" s="12">
        <v>347</v>
      </c>
      <c r="D35" s="12">
        <v>465</v>
      </c>
      <c r="E35" s="12">
        <v>332</v>
      </c>
      <c r="F35" s="12">
        <v>462</v>
      </c>
      <c r="G35" s="12">
        <v>943</v>
      </c>
      <c r="H35" s="12">
        <v>401</v>
      </c>
      <c r="I35" s="12">
        <v>315</v>
      </c>
      <c r="J35" s="12">
        <v>1021</v>
      </c>
      <c r="K35" s="12">
        <v>1300</v>
      </c>
      <c r="L35" s="12">
        <v>1979.3317400000001</v>
      </c>
      <c r="M35" s="17">
        <f t="shared" si="0"/>
        <v>52.256287692307701</v>
      </c>
    </row>
    <row r="36" spans="1:13" x14ac:dyDescent="0.3">
      <c r="A36" s="12" t="s">
        <v>28</v>
      </c>
      <c r="B36" s="12">
        <v>4997</v>
      </c>
      <c r="C36" s="12">
        <v>6124</v>
      </c>
      <c r="D36" s="12">
        <v>6986</v>
      </c>
      <c r="E36" s="12">
        <v>5649</v>
      </c>
      <c r="F36" s="12">
        <v>7908</v>
      </c>
      <c r="G36" s="12">
        <v>5927</v>
      </c>
      <c r="H36" s="12">
        <v>9698</v>
      </c>
      <c r="I36" s="12">
        <v>16832</v>
      </c>
      <c r="J36" s="12">
        <v>12979</v>
      </c>
      <c r="K36" s="12">
        <v>20717</v>
      </c>
      <c r="L36" s="12">
        <v>26135.781709999999</v>
      </c>
      <c r="M36" s="17">
        <f t="shared" si="0"/>
        <v>26.156208476130711</v>
      </c>
    </row>
    <row r="37" spans="1:13" x14ac:dyDescent="0.3">
      <c r="A37" s="12" t="s">
        <v>29</v>
      </c>
      <c r="B37" s="12">
        <v>7695</v>
      </c>
      <c r="C37" s="12">
        <v>6751</v>
      </c>
      <c r="D37" s="12">
        <v>7817</v>
      </c>
      <c r="E37" s="12">
        <v>10660</v>
      </c>
      <c r="F37" s="12">
        <v>9944</v>
      </c>
      <c r="G37" s="12">
        <v>12109</v>
      </c>
      <c r="H37" s="12">
        <v>8694</v>
      </c>
      <c r="I37" s="12">
        <v>5514</v>
      </c>
      <c r="J37" s="12">
        <v>7121</v>
      </c>
      <c r="K37" s="12">
        <v>7521</v>
      </c>
      <c r="L37" s="12">
        <v>8962.7082800000007</v>
      </c>
      <c r="M37" s="17">
        <f t="shared" si="0"/>
        <v>19.169103576652049</v>
      </c>
    </row>
    <row r="38" spans="1:13" x14ac:dyDescent="0.3">
      <c r="A38" s="12" t="s">
        <v>30</v>
      </c>
      <c r="B38" s="12">
        <v>8299</v>
      </c>
      <c r="C38" s="12">
        <v>16760</v>
      </c>
      <c r="D38" s="12">
        <v>40241</v>
      </c>
      <c r="E38" s="12">
        <v>64323</v>
      </c>
      <c r="F38" s="12">
        <v>88992</v>
      </c>
      <c r="G38" s="12">
        <v>163496</v>
      </c>
      <c r="H38" s="12">
        <v>188370</v>
      </c>
      <c r="I38" s="12">
        <v>190389</v>
      </c>
      <c r="J38" s="12">
        <v>187573</v>
      </c>
      <c r="K38" s="12">
        <v>242294</v>
      </c>
      <c r="L38" s="12">
        <v>251444.45757999999</v>
      </c>
      <c r="M38" s="17">
        <f t="shared" si="0"/>
        <v>3.7765927261921415</v>
      </c>
    </row>
    <row r="39" spans="1:13" x14ac:dyDescent="0.3">
      <c r="A39" s="12" t="s">
        <v>31</v>
      </c>
      <c r="B39" s="12">
        <v>12303</v>
      </c>
      <c r="C39" s="12">
        <v>20845</v>
      </c>
      <c r="D39" s="12">
        <v>26455</v>
      </c>
      <c r="E39" s="12">
        <v>33154</v>
      </c>
      <c r="F39" s="12">
        <v>45493</v>
      </c>
      <c r="G39" s="12">
        <v>39306</v>
      </c>
      <c r="H39" s="12">
        <v>48349</v>
      </c>
      <c r="I39" s="12">
        <v>48630</v>
      </c>
      <c r="J39" s="12">
        <v>33300</v>
      </c>
      <c r="K39" s="12">
        <v>29202</v>
      </c>
      <c r="L39" s="12">
        <v>38157.044389999995</v>
      </c>
      <c r="M39" s="17">
        <f t="shared" si="0"/>
        <v>30.665859838367219</v>
      </c>
    </row>
    <row r="40" spans="1:13" x14ac:dyDescent="0.3">
      <c r="A40" s="12" t="s">
        <v>32</v>
      </c>
      <c r="B40" s="12">
        <v>494</v>
      </c>
      <c r="C40" s="12">
        <v>404</v>
      </c>
      <c r="D40" s="12">
        <v>701</v>
      </c>
      <c r="E40" s="12">
        <v>810</v>
      </c>
      <c r="F40" s="12">
        <v>1508</v>
      </c>
      <c r="G40" s="12">
        <v>3363</v>
      </c>
      <c r="H40" s="12">
        <v>4116</v>
      </c>
      <c r="I40" s="12">
        <v>1562</v>
      </c>
      <c r="J40" s="12">
        <v>1349</v>
      </c>
      <c r="K40" s="12">
        <v>1325</v>
      </c>
      <c r="L40" s="12">
        <v>2159.6395000000002</v>
      </c>
      <c r="M40" s="17">
        <f t="shared" si="0"/>
        <v>62.991660377358514</v>
      </c>
    </row>
    <row r="41" spans="1:13" x14ac:dyDescent="0.3">
      <c r="A41" s="12" t="s">
        <v>33</v>
      </c>
      <c r="B41" s="12">
        <v>207</v>
      </c>
      <c r="C41" s="12">
        <v>648</v>
      </c>
      <c r="D41" s="12">
        <v>470</v>
      </c>
      <c r="E41" s="12">
        <v>382</v>
      </c>
      <c r="F41" s="12">
        <v>766</v>
      </c>
      <c r="G41" s="12">
        <v>817</v>
      </c>
      <c r="H41" s="12">
        <v>951</v>
      </c>
      <c r="I41" s="12">
        <v>1130</v>
      </c>
      <c r="J41" s="12">
        <v>1025</v>
      </c>
      <c r="K41" s="12">
        <v>623</v>
      </c>
      <c r="L41" s="12">
        <v>1106.1259700000001</v>
      </c>
      <c r="M41" s="17">
        <f t="shared" si="0"/>
        <v>77.548309791332272</v>
      </c>
    </row>
    <row r="42" spans="1:13" x14ac:dyDescent="0.3">
      <c r="A42" s="12" t="s">
        <v>34</v>
      </c>
      <c r="B42" s="12">
        <v>144791</v>
      </c>
      <c r="C42" s="12">
        <v>149206</v>
      </c>
      <c r="D42" s="12">
        <v>156444</v>
      </c>
      <c r="E42" s="12">
        <v>154355</v>
      </c>
      <c r="F42" s="12">
        <v>220730</v>
      </c>
      <c r="G42" s="12">
        <v>192354</v>
      </c>
      <c r="H42" s="12">
        <v>192366</v>
      </c>
      <c r="I42" s="12">
        <v>234080</v>
      </c>
      <c r="J42" s="12">
        <v>261794</v>
      </c>
      <c r="K42" s="12">
        <v>244075</v>
      </c>
      <c r="L42" s="12">
        <v>297815.31057999999</v>
      </c>
      <c r="M42" s="17">
        <f t="shared" si="0"/>
        <v>22.017949638430807</v>
      </c>
    </row>
    <row r="43" spans="1:13" x14ac:dyDescent="0.3">
      <c r="A43" s="12" t="s">
        <v>35</v>
      </c>
      <c r="B43" s="12">
        <v>67603</v>
      </c>
      <c r="C43" s="12">
        <v>57514</v>
      </c>
      <c r="D43" s="12">
        <v>62198</v>
      </c>
      <c r="E43" s="12">
        <v>138688</v>
      </c>
      <c r="F43" s="12">
        <v>64471</v>
      </c>
      <c r="G43" s="12">
        <v>122408</v>
      </c>
      <c r="H43" s="12">
        <v>59064</v>
      </c>
      <c r="I43" s="12">
        <v>53910</v>
      </c>
      <c r="J43" s="12">
        <v>41503</v>
      </c>
      <c r="K43" s="12">
        <v>80302</v>
      </c>
      <c r="L43" s="12">
        <v>70438.105670000004</v>
      </c>
      <c r="M43" s="17">
        <f t="shared" si="0"/>
        <v>-12.28349770864984</v>
      </c>
    </row>
    <row r="44" spans="1:13" x14ac:dyDescent="0.3">
      <c r="A44" s="12" t="s">
        <v>36</v>
      </c>
      <c r="B44" s="12">
        <v>7737</v>
      </c>
      <c r="C44" s="12">
        <v>6850</v>
      </c>
      <c r="D44" s="12">
        <v>12846</v>
      </c>
      <c r="E44" s="12">
        <v>14803</v>
      </c>
      <c r="F44" s="12">
        <v>20494</v>
      </c>
      <c r="G44" s="12">
        <v>26005</v>
      </c>
      <c r="H44" s="12">
        <v>20680</v>
      </c>
      <c r="I44" s="12">
        <v>27904</v>
      </c>
      <c r="J44" s="12">
        <v>45810</v>
      </c>
      <c r="K44" s="12">
        <v>29431</v>
      </c>
      <c r="L44" s="12">
        <v>53994.13164</v>
      </c>
      <c r="M44" s="17">
        <f t="shared" si="0"/>
        <v>83.460064693690327</v>
      </c>
    </row>
    <row r="45" spans="1:13" x14ac:dyDescent="0.3">
      <c r="A45" s="12" t="s">
        <v>37</v>
      </c>
      <c r="B45" s="12">
        <v>42084</v>
      </c>
      <c r="C45" s="12">
        <v>44597</v>
      </c>
      <c r="D45" s="12">
        <v>59289</v>
      </c>
      <c r="E45" s="12">
        <v>64945</v>
      </c>
      <c r="F45" s="12">
        <v>73311</v>
      </c>
      <c r="G45" s="12">
        <v>85130</v>
      </c>
      <c r="H45" s="12">
        <v>98225</v>
      </c>
      <c r="I45" s="12">
        <v>105067</v>
      </c>
      <c r="J45" s="12">
        <v>110384</v>
      </c>
      <c r="K45" s="12">
        <v>122424</v>
      </c>
      <c r="L45" s="12">
        <v>148057.18453</v>
      </c>
      <c r="M45" s="17">
        <f t="shared" si="0"/>
        <v>20.938038726066782</v>
      </c>
    </row>
    <row r="46" spans="1:13" x14ac:dyDescent="0.3">
      <c r="A46" s="12" t="s">
        <v>38</v>
      </c>
      <c r="B46" s="12">
        <v>223173</v>
      </c>
      <c r="C46" s="12">
        <v>154363</v>
      </c>
      <c r="D46" s="12">
        <v>151170</v>
      </c>
      <c r="E46" s="12">
        <v>161725</v>
      </c>
      <c r="F46" s="12">
        <v>149502</v>
      </c>
      <c r="G46" s="12">
        <v>147177</v>
      </c>
      <c r="H46" s="12">
        <v>137213</v>
      </c>
      <c r="I46" s="12">
        <v>152281</v>
      </c>
      <c r="J46" s="12">
        <v>157506</v>
      </c>
      <c r="K46" s="12">
        <v>150297</v>
      </c>
      <c r="L46" s="12">
        <v>195097.57071999999</v>
      </c>
      <c r="M46" s="17">
        <f t="shared" si="0"/>
        <v>29.808027252706299</v>
      </c>
    </row>
    <row r="47" spans="1:13" x14ac:dyDescent="0.3">
      <c r="A47" s="12" t="s">
        <v>39</v>
      </c>
      <c r="B47" s="12">
        <v>3315</v>
      </c>
      <c r="C47" s="12">
        <v>3337</v>
      </c>
      <c r="D47" s="12">
        <v>3060</v>
      </c>
      <c r="E47" s="12">
        <v>1802</v>
      </c>
      <c r="F47" s="12">
        <v>2671</v>
      </c>
      <c r="G47" s="12">
        <v>3807</v>
      </c>
      <c r="H47" s="12">
        <v>2186</v>
      </c>
      <c r="I47" s="12">
        <v>1783</v>
      </c>
      <c r="J47" s="12">
        <v>3048</v>
      </c>
      <c r="K47" s="12">
        <v>8156</v>
      </c>
      <c r="L47" s="12">
        <v>1094.0247400000001</v>
      </c>
      <c r="M47" s="17">
        <f t="shared" si="0"/>
        <v>-86.586258705247673</v>
      </c>
    </row>
    <row r="48" spans="1:13" x14ac:dyDescent="0.3">
      <c r="A48" s="12" t="s">
        <v>40</v>
      </c>
      <c r="B48" s="12">
        <v>45616</v>
      </c>
      <c r="C48" s="12">
        <v>54204</v>
      </c>
      <c r="D48" s="12">
        <v>50486</v>
      </c>
      <c r="E48" s="12">
        <v>51081</v>
      </c>
      <c r="F48" s="12">
        <v>59789</v>
      </c>
      <c r="G48" s="12">
        <v>59345</v>
      </c>
      <c r="H48" s="12">
        <v>69111</v>
      </c>
      <c r="I48" s="12">
        <v>66870</v>
      </c>
      <c r="J48" s="12">
        <v>69340</v>
      </c>
      <c r="K48" s="12">
        <v>65682</v>
      </c>
      <c r="L48" s="12">
        <v>88663.79711</v>
      </c>
      <c r="M48" s="17">
        <f t="shared" si="0"/>
        <v>34.989490438780791</v>
      </c>
    </row>
    <row r="49" spans="1:13" x14ac:dyDescent="0.3">
      <c r="A49" s="12" t="s">
        <v>41</v>
      </c>
      <c r="B49" s="12">
        <v>999</v>
      </c>
      <c r="C49" s="12">
        <v>1484</v>
      </c>
      <c r="D49" s="12">
        <v>1799</v>
      </c>
      <c r="E49" s="12">
        <v>2389</v>
      </c>
      <c r="F49" s="12">
        <v>4035</v>
      </c>
      <c r="G49" s="12">
        <v>7843</v>
      </c>
      <c r="H49" s="12">
        <v>8060</v>
      </c>
      <c r="I49" s="12">
        <v>6895</v>
      </c>
      <c r="J49" s="12">
        <v>9106</v>
      </c>
      <c r="K49" s="12">
        <v>10682</v>
      </c>
      <c r="L49" s="12">
        <v>15036.659670000001</v>
      </c>
      <c r="M49" s="17">
        <f t="shared" si="0"/>
        <v>40.766332802845916</v>
      </c>
    </row>
    <row r="50" spans="1:13" x14ac:dyDescent="0.3">
      <c r="A50" s="12" t="s">
        <v>42</v>
      </c>
      <c r="B50" s="12">
        <v>93025</v>
      </c>
      <c r="C50" s="12">
        <v>70304</v>
      </c>
      <c r="D50" s="12">
        <v>96744</v>
      </c>
      <c r="E50" s="12">
        <v>109526</v>
      </c>
      <c r="F50" s="12">
        <v>125841</v>
      </c>
      <c r="G50" s="12">
        <v>121537</v>
      </c>
      <c r="H50" s="12">
        <v>101197</v>
      </c>
      <c r="I50" s="12">
        <v>164397</v>
      </c>
      <c r="J50" s="12">
        <v>121413</v>
      </c>
      <c r="K50" s="12">
        <v>93003</v>
      </c>
      <c r="L50" s="12">
        <v>188397.01717000001</v>
      </c>
      <c r="M50" s="17">
        <f t="shared" si="0"/>
        <v>102.57090327193747</v>
      </c>
    </row>
    <row r="51" spans="1:13" x14ac:dyDescent="0.3">
      <c r="A51" s="12" t="s">
        <v>43</v>
      </c>
      <c r="B51" s="12">
        <v>5162</v>
      </c>
      <c r="C51" s="12">
        <v>3958</v>
      </c>
      <c r="D51" s="12">
        <v>9643</v>
      </c>
      <c r="E51" s="12">
        <v>3032</v>
      </c>
      <c r="F51" s="9">
        <v>2587</v>
      </c>
      <c r="G51" s="12">
        <v>3313</v>
      </c>
      <c r="H51" s="12">
        <v>3390</v>
      </c>
      <c r="I51" s="12">
        <v>2712</v>
      </c>
      <c r="J51" s="12">
        <v>3526</v>
      </c>
      <c r="K51" s="12">
        <v>10495</v>
      </c>
      <c r="L51" s="12">
        <v>4117.7692399999996</v>
      </c>
      <c r="M51" s="17">
        <f t="shared" si="0"/>
        <v>-60.764466507860888</v>
      </c>
    </row>
    <row r="52" spans="1:13" x14ac:dyDescent="0.3">
      <c r="A52" s="12" t="s">
        <v>44</v>
      </c>
      <c r="B52" s="12">
        <v>89</v>
      </c>
      <c r="C52" s="12">
        <v>267</v>
      </c>
      <c r="D52" s="12">
        <v>3956</v>
      </c>
      <c r="E52" s="12">
        <v>729</v>
      </c>
      <c r="F52" s="12">
        <v>947</v>
      </c>
      <c r="G52" s="12">
        <v>667</v>
      </c>
      <c r="H52" s="12">
        <v>348</v>
      </c>
      <c r="I52" s="12">
        <v>122</v>
      </c>
      <c r="J52" s="12">
        <v>86</v>
      </c>
      <c r="K52" s="12">
        <v>54</v>
      </c>
      <c r="L52" s="12">
        <v>131.65216999999998</v>
      </c>
      <c r="M52" s="17">
        <f t="shared" si="0"/>
        <v>143.80031481481478</v>
      </c>
    </row>
    <row r="53" spans="1:13" x14ac:dyDescent="0.3">
      <c r="A53" s="12" t="s">
        <v>45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>
        <v>2086.1046200000001</v>
      </c>
      <c r="M53" s="17"/>
    </row>
    <row r="54" spans="1:13" x14ac:dyDescent="0.3">
      <c r="A54" s="12" t="s">
        <v>46</v>
      </c>
      <c r="B54" s="12">
        <v>48576</v>
      </c>
      <c r="C54" s="12">
        <v>26210</v>
      </c>
      <c r="D54" s="12">
        <v>33966</v>
      </c>
      <c r="E54" s="12">
        <v>41013</v>
      </c>
      <c r="F54" s="12">
        <v>39392</v>
      </c>
      <c r="G54" s="12">
        <v>38522</v>
      </c>
      <c r="H54" s="12">
        <v>39746</v>
      </c>
      <c r="I54" s="12">
        <v>48568</v>
      </c>
      <c r="J54" s="12">
        <v>64166</v>
      </c>
      <c r="K54" s="12">
        <v>57312</v>
      </c>
      <c r="L54" s="12">
        <v>69548.494019999998</v>
      </c>
      <c r="M54" s="17">
        <f t="shared" si="0"/>
        <v>21.350666561976546</v>
      </c>
    </row>
    <row r="55" spans="1:13" x14ac:dyDescent="0.3">
      <c r="A55" s="12" t="s">
        <v>47</v>
      </c>
      <c r="B55" s="12">
        <v>78521</v>
      </c>
      <c r="C55" s="12">
        <v>95636</v>
      </c>
      <c r="D55" s="12">
        <v>104970</v>
      </c>
      <c r="E55" s="12">
        <v>111811</v>
      </c>
      <c r="F55" s="12">
        <v>123485</v>
      </c>
      <c r="G55" s="12">
        <v>122346</v>
      </c>
      <c r="H55" s="12">
        <v>121518</v>
      </c>
      <c r="I55" s="12">
        <v>106950</v>
      </c>
      <c r="J55" s="12">
        <v>115783</v>
      </c>
      <c r="K55" s="12">
        <v>134232</v>
      </c>
      <c r="L55" s="12">
        <v>149972.58309</v>
      </c>
      <c r="M55" s="17">
        <f t="shared" si="0"/>
        <v>11.726401372251027</v>
      </c>
    </row>
    <row r="56" spans="1:13" x14ac:dyDescent="0.3">
      <c r="A56" s="12" t="s">
        <v>48</v>
      </c>
      <c r="B56" s="12">
        <v>122886</v>
      </c>
      <c r="C56" s="12">
        <v>157201</v>
      </c>
      <c r="D56" s="12">
        <v>150328</v>
      </c>
      <c r="E56" s="12">
        <v>147618</v>
      </c>
      <c r="F56" s="12">
        <v>161278</v>
      </c>
      <c r="G56" s="12">
        <v>190218</v>
      </c>
      <c r="H56" s="12">
        <v>197902</v>
      </c>
      <c r="I56" s="12">
        <v>177948</v>
      </c>
      <c r="J56" s="12">
        <v>200779</v>
      </c>
      <c r="K56" s="12">
        <v>259122</v>
      </c>
      <c r="L56" s="12">
        <v>286369.50884999998</v>
      </c>
      <c r="M56" s="17">
        <f t="shared" si="0"/>
        <v>10.515320524694925</v>
      </c>
    </row>
    <row r="57" spans="1:13" x14ac:dyDescent="0.3">
      <c r="A57" s="12" t="s">
        <v>49</v>
      </c>
      <c r="B57" s="12">
        <v>6855</v>
      </c>
      <c r="C57" s="12">
        <v>4405</v>
      </c>
      <c r="D57" s="12">
        <v>5812</v>
      </c>
      <c r="E57" s="12">
        <v>6861</v>
      </c>
      <c r="F57" s="12">
        <v>7483</v>
      </c>
      <c r="G57" s="12">
        <v>7940</v>
      </c>
      <c r="H57" s="12">
        <v>7376</v>
      </c>
      <c r="I57" s="12">
        <v>6909</v>
      </c>
      <c r="J57" s="12">
        <v>7702</v>
      </c>
      <c r="K57" s="12">
        <v>5031</v>
      </c>
      <c r="L57" s="12">
        <v>7319.9130599999999</v>
      </c>
      <c r="M57" s="17">
        <f t="shared" si="0"/>
        <v>45.496184853905781</v>
      </c>
    </row>
    <row r="58" spans="1:13" x14ac:dyDescent="0.3">
      <c r="A58" s="12" t="s">
        <v>50</v>
      </c>
      <c r="B58" s="12">
        <v>10754</v>
      </c>
      <c r="C58" s="12">
        <v>14558</v>
      </c>
      <c r="D58" s="12">
        <v>25478</v>
      </c>
      <c r="E58" s="12">
        <v>29141</v>
      </c>
      <c r="F58" s="12">
        <v>43350</v>
      </c>
      <c r="G58" s="12">
        <v>54925</v>
      </c>
      <c r="H58" s="12">
        <v>42515</v>
      </c>
      <c r="I58" s="12">
        <v>62512</v>
      </c>
      <c r="J58" s="12">
        <v>64232</v>
      </c>
      <c r="K58" s="12">
        <v>98053</v>
      </c>
      <c r="L58" s="12">
        <v>81441.228629999998</v>
      </c>
      <c r="M58" s="17">
        <f t="shared" si="0"/>
        <v>-16.941624804952426</v>
      </c>
    </row>
    <row r="59" spans="1:13" x14ac:dyDescent="0.3">
      <c r="A59" s="12" t="s">
        <v>51</v>
      </c>
      <c r="B59" s="12">
        <v>59116</v>
      </c>
      <c r="C59" s="12">
        <v>68049</v>
      </c>
      <c r="D59" s="12">
        <v>61136</v>
      </c>
      <c r="E59" s="12">
        <v>60835</v>
      </c>
      <c r="F59" s="12">
        <v>74019</v>
      </c>
      <c r="G59" s="12">
        <v>84613</v>
      </c>
      <c r="H59" s="12">
        <v>95447</v>
      </c>
      <c r="I59" s="12">
        <v>116745</v>
      </c>
      <c r="J59" s="12">
        <v>131273</v>
      </c>
      <c r="K59" s="12">
        <v>155225</v>
      </c>
      <c r="L59" s="12">
        <v>161507.33507999999</v>
      </c>
      <c r="M59" s="17">
        <f t="shared" si="0"/>
        <v>4.0472443742953708</v>
      </c>
    </row>
    <row r="60" spans="1:13" x14ac:dyDescent="0.3">
      <c r="A60" s="12" t="s">
        <v>52</v>
      </c>
      <c r="B60" s="12">
        <v>119752</v>
      </c>
      <c r="C60" s="12">
        <v>110097</v>
      </c>
      <c r="D60" s="12">
        <v>111671</v>
      </c>
      <c r="E60" s="12">
        <v>122394</v>
      </c>
      <c r="F60" s="12">
        <v>111410</v>
      </c>
      <c r="G60" s="12">
        <v>118697</v>
      </c>
      <c r="H60" s="12">
        <v>130409</v>
      </c>
      <c r="I60" s="12">
        <v>130628</v>
      </c>
      <c r="J60" s="12">
        <v>140868</v>
      </c>
      <c r="K60" s="12">
        <v>141898</v>
      </c>
      <c r="L60" s="12">
        <v>177648.34349000014</v>
      </c>
      <c r="M60" s="17">
        <f t="shared" si="0"/>
        <v>25.194395615160285</v>
      </c>
    </row>
    <row r="61" spans="1:13" ht="15" thickBot="1" x14ac:dyDescent="0.35">
      <c r="A61" s="10" t="s">
        <v>53</v>
      </c>
      <c r="B61" s="11">
        <f t="shared" ref="B61:K61" si="2">SUM(B32:B60)</f>
        <v>1206653</v>
      </c>
      <c r="C61" s="11">
        <f t="shared" si="2"/>
        <v>1182644</v>
      </c>
      <c r="D61" s="11">
        <f t="shared" si="2"/>
        <v>1343368</v>
      </c>
      <c r="E61" s="11">
        <f t="shared" si="2"/>
        <v>1576704</v>
      </c>
      <c r="F61" s="11">
        <f t="shared" si="2"/>
        <v>1747548</v>
      </c>
      <c r="G61" s="11">
        <f t="shared" si="2"/>
        <v>1959674</v>
      </c>
      <c r="H61" s="11">
        <f t="shared" si="2"/>
        <v>2012228</v>
      </c>
      <c r="I61" s="11">
        <f t="shared" si="2"/>
        <v>2234326</v>
      </c>
      <c r="J61" s="11">
        <f t="shared" si="2"/>
        <v>2388898</v>
      </c>
      <c r="K61" s="11">
        <f t="shared" si="2"/>
        <v>2591514</v>
      </c>
      <c r="L61" s="11">
        <f t="shared" ref="L61:M61" si="3">SUM(L32:L60)</f>
        <v>3063188.5228200001</v>
      </c>
      <c r="M61" s="16">
        <f t="shared" si="0"/>
        <v>18.200732190526466</v>
      </c>
    </row>
    <row r="62" spans="1:13" ht="15.6" thickTop="1" thickBot="1" x14ac:dyDescent="0.35">
      <c r="A62" s="10" t="s">
        <v>54</v>
      </c>
      <c r="B62" s="11">
        <f t="shared" ref="B62:L62" si="4">+B61+B31</f>
        <v>1818744</v>
      </c>
      <c r="C62" s="11">
        <f t="shared" si="4"/>
        <v>1726322</v>
      </c>
      <c r="D62" s="11">
        <f t="shared" si="4"/>
        <v>1987891</v>
      </c>
      <c r="E62" s="11">
        <f t="shared" si="4"/>
        <v>2324484</v>
      </c>
      <c r="F62" s="11">
        <f t="shared" si="4"/>
        <v>2534924</v>
      </c>
      <c r="G62" s="11">
        <f t="shared" si="4"/>
        <v>2780224</v>
      </c>
      <c r="H62" s="11">
        <f t="shared" si="4"/>
        <v>2945598</v>
      </c>
      <c r="I62" s="11">
        <f t="shared" si="4"/>
        <v>3132584</v>
      </c>
      <c r="J62" s="11">
        <f t="shared" si="4"/>
        <v>3294351</v>
      </c>
      <c r="K62" s="11">
        <f t="shared" si="4"/>
        <v>3763783</v>
      </c>
      <c r="L62" s="11">
        <f t="shared" si="4"/>
        <v>4473359.1809299998</v>
      </c>
      <c r="M62" s="16">
        <f t="shared" si="0"/>
        <v>18.85273887814467</v>
      </c>
    </row>
    <row r="63" spans="1:13" ht="15" thickTop="1" x14ac:dyDescent="0.3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</sheetData>
  <printOptions horizontalCentered="1"/>
  <pageMargins left="0" right="0" top="0.39370078740157483" bottom="0.39370078740157483" header="0" footer="0"/>
  <pageSetup paperSize="9" scale="57" orientation="portrait" horizontalDpi="1200" verticalDpi="1200" r:id="rId1"/>
  <headerFooter>
    <oddHeader>&amp;R&amp;G</oddHeader>
    <oddFooter>&amp;CFuente: Dpto de Aduanas e II.EE, procesados por FEPEX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318F8-9A1A-4031-9EB5-426B21210586}">
  <dimension ref="A1"/>
  <sheetViews>
    <sheetView workbookViewId="0"/>
  </sheetViews>
  <sheetFormatPr baseColWidth="10"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D1C9A-79D2-4530-87A5-79354DA69519}">
  <dimension ref="A1"/>
  <sheetViews>
    <sheetView workbookViewId="0"/>
  </sheetViews>
  <sheetFormatPr baseColWidth="10" defaultRowHeight="13.8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6669D-7AC3-4F04-A179-3B53E5D3807D}">
  <dimension ref="A1"/>
  <sheetViews>
    <sheetView workbookViewId="0"/>
  </sheetViews>
  <sheetFormatPr baseColWidth="10"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evol-im-eur</vt:lpstr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FEPEX - Ana Isabel Jiménez Juárez</dc:creator>
  <cp:lastModifiedBy>FEPEX - Ana Isabel Jiménez Juárez</cp:lastModifiedBy>
  <cp:lastPrinted>2024-01-08T10:25:13Z</cp:lastPrinted>
  <dcterms:created xsi:type="dcterms:W3CDTF">2023-07-07T07:15:52Z</dcterms:created>
  <dcterms:modified xsi:type="dcterms:W3CDTF">2024-02-19T08:40:03Z</dcterms:modified>
</cp:coreProperties>
</file>