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epexmadrid-my.sharepoint.com/personal/ana_fepex_es/Documents/PORTAL/Estadísticas/ADUANAS/FyP/Import/"/>
    </mc:Choice>
  </mc:AlternateContent>
  <xr:revisionPtr revIDLastSave="468" documentId="8_{5C353B63-486E-4970-8198-1D029AE9C197}" xr6:coauthVersionLast="47" xr6:coauthVersionMax="47" xr10:uidLastSave="{EA581777-1434-42F9-B798-3E8A76E06ABF}"/>
  <bookViews>
    <workbookView xWindow="-108" yWindow="-108" windowWidth="23256" windowHeight="12456" tabRatio="723" activeTab="2" xr2:uid="{98357577-0C59-43CE-ADB2-F9711BA289E5}"/>
  </bookViews>
  <sheets>
    <sheet name="2022" sheetId="7" r:id="rId1"/>
    <sheet name="2023" sheetId="24" r:id="rId2"/>
    <sheet name="2024" sheetId="41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24" i="41" l="1"/>
  <c r="Q25" i="41"/>
  <c r="J25" i="41"/>
  <c r="E25" i="41"/>
  <c r="T22" i="41"/>
  <c r="T21" i="41"/>
  <c r="T20" i="41"/>
  <c r="T19" i="41"/>
  <c r="T18" i="41"/>
  <c r="T17" i="41"/>
  <c r="S25" i="41"/>
  <c r="R25" i="41"/>
  <c r="P25" i="41"/>
  <c r="O25" i="41"/>
  <c r="N25" i="41"/>
  <c r="M25" i="41"/>
  <c r="L25" i="41"/>
  <c r="K25" i="41"/>
  <c r="I25" i="41"/>
  <c r="H25" i="41"/>
  <c r="F25" i="41"/>
  <c r="D25" i="41"/>
  <c r="C25" i="41"/>
  <c r="B25" i="41"/>
  <c r="T15" i="41"/>
  <c r="T14" i="41"/>
  <c r="T13" i="41"/>
  <c r="T12" i="41"/>
  <c r="T11" i="41"/>
  <c r="T10" i="41"/>
  <c r="T9" i="41"/>
  <c r="T8" i="41"/>
  <c r="T23" i="41" l="1"/>
  <c r="T16" i="41"/>
  <c r="G25" i="41"/>
  <c r="T25" i="41"/>
  <c r="K25" i="24" l="1"/>
  <c r="J25" i="24"/>
  <c r="I25" i="24"/>
  <c r="G25" i="24"/>
  <c r="F25" i="24"/>
  <c r="S25" i="24"/>
  <c r="R25" i="24"/>
  <c r="H25" i="24"/>
  <c r="T24" i="24"/>
  <c r="T22" i="24"/>
  <c r="T21" i="24"/>
  <c r="T20" i="24"/>
  <c r="T19" i="24"/>
  <c r="T18" i="24"/>
  <c r="T17" i="24"/>
  <c r="T15" i="24"/>
  <c r="T14" i="24"/>
  <c r="T13" i="24"/>
  <c r="T12" i="24"/>
  <c r="T11" i="24"/>
  <c r="T10" i="24"/>
  <c r="T9" i="24"/>
  <c r="T8" i="24"/>
  <c r="T23" i="24" l="1"/>
  <c r="T25" i="24" s="1"/>
  <c r="T16" i="24"/>
  <c r="L25" i="24"/>
  <c r="B25" i="24"/>
  <c r="C25" i="24"/>
  <c r="E25" i="24"/>
  <c r="Q25" i="24"/>
  <c r="M25" i="24"/>
  <c r="N25" i="24"/>
  <c r="O25" i="24"/>
  <c r="D25" i="24"/>
  <c r="P25" i="24"/>
  <c r="S25" i="7" l="1"/>
  <c r="R25" i="7"/>
  <c r="Q25" i="7"/>
  <c r="P25" i="7"/>
  <c r="O25" i="7"/>
  <c r="N25" i="7"/>
  <c r="M25" i="7"/>
  <c r="L25" i="7"/>
  <c r="K25" i="7"/>
  <c r="J25" i="7"/>
  <c r="I25" i="7"/>
  <c r="H25" i="7"/>
  <c r="G25" i="7"/>
  <c r="F25" i="7"/>
  <c r="E25" i="7"/>
  <c r="D25" i="7"/>
  <c r="C25" i="7"/>
  <c r="B25" i="7"/>
  <c r="T24" i="7"/>
  <c r="T23" i="7"/>
  <c r="T22" i="7"/>
  <c r="T21" i="7"/>
  <c r="T20" i="7"/>
  <c r="T19" i="7"/>
  <c r="T18" i="7"/>
  <c r="T17" i="7"/>
  <c r="T16" i="7"/>
  <c r="T15" i="7"/>
  <c r="T14" i="7"/>
  <c r="T13" i="7"/>
  <c r="T12" i="7"/>
  <c r="T11" i="7"/>
  <c r="T10" i="7"/>
  <c r="T9" i="7"/>
  <c r="T8" i="7"/>
  <c r="T25" i="7" l="1"/>
</calcChain>
</file>

<file path=xl/sharedStrings.xml><?xml version="1.0" encoding="utf-8"?>
<sst xmlns="http://schemas.openxmlformats.org/spreadsheetml/2006/main" count="123" uniqueCount="44">
  <si>
    <t>AÑO 2022</t>
  </si>
  <si>
    <t>TOTAL</t>
  </si>
  <si>
    <t>Andalucía</t>
  </si>
  <si>
    <t>Aragón</t>
  </si>
  <si>
    <t>Asturias</t>
  </si>
  <si>
    <t>Baleares</t>
  </si>
  <si>
    <t>C.Valenciana</t>
  </si>
  <si>
    <t>Canarias</t>
  </si>
  <si>
    <t>Cantabria</t>
  </si>
  <si>
    <t>C-LaMancha</t>
  </si>
  <si>
    <t>C-León</t>
  </si>
  <si>
    <t>Cataluña</t>
  </si>
  <si>
    <t>Extremadura</t>
  </si>
  <si>
    <t>Galicia</t>
  </si>
  <si>
    <t>Madrid</t>
  </si>
  <si>
    <t>Murcia</t>
  </si>
  <si>
    <t>Navarra</t>
  </si>
  <si>
    <t>País Vasco</t>
  </si>
  <si>
    <t xml:space="preserve">Otras </t>
  </si>
  <si>
    <t>Rioja</t>
  </si>
  <si>
    <t>MILES DE EUROS</t>
  </si>
  <si>
    <t>BULBOS</t>
  </si>
  <si>
    <t>Esquejes</t>
  </si>
  <si>
    <t>Árboles y arbustos</t>
  </si>
  <si>
    <t>Rosales</t>
  </si>
  <si>
    <t>Plantas de exterior</t>
  </si>
  <si>
    <t>Plantas de interior</t>
  </si>
  <si>
    <t>Rododendro y azalea</t>
  </si>
  <si>
    <t>Otras plantas vivas</t>
  </si>
  <si>
    <t>TOTAL PLANTA VIVA</t>
  </si>
  <si>
    <t>Clavel</t>
  </si>
  <si>
    <t>Orquídea</t>
  </si>
  <si>
    <t>Gladiolo</t>
  </si>
  <si>
    <t>Crisantemo</t>
  </si>
  <si>
    <t>Otras flores cortadas</t>
  </si>
  <si>
    <t>TOTAL FLOR CORTADA</t>
  </si>
  <si>
    <t>FOLLAJE</t>
  </si>
  <si>
    <t>TOTAL Flores y plantas</t>
  </si>
  <si>
    <t>IMPORTACIONES ESPAÑOLAS DE FLORES Y PLANTAS VIVAS POR COMUNIDAD AUTÓNOMA DE DESTINO</t>
  </si>
  <si>
    <t>AÑO 2023</t>
  </si>
  <si>
    <t>AÑO 2024</t>
  </si>
  <si>
    <t>* Datos consolidados</t>
  </si>
  <si>
    <t>* Datos provisionales</t>
  </si>
  <si>
    <t>Rosa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</si>
</sst>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MS Sans Serif"/>
    </font>
    <font>
      <b/>
      <sz val="14"/>
      <color rgb="FF0070C0"/>
      <name val="Calibri"/>
      <family val="2"/>
    </font>
    <font>
      <sz val="14"/>
      <color theme="4" tint="-0.249977111117893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</fills>
  <borders count="2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">
    <xf numFmtId="0" fontId="0" fillId="0" borderId="0"/>
    <xf numFmtId="0" fontId="2" fillId="0" borderId="0"/>
    <xf numFmtId="0" fontId="7" fillId="0" borderId="1" applyNumberFormat="0" applyFill="0" applyAlignment="0" applyProtection="0"/>
    <xf numFmtId="0" fontId="1" fillId="2" borderId="0" applyNumberFormat="0" applyBorder="0" applyAlignment="0" applyProtection="0"/>
  </cellStyleXfs>
  <cellXfs count="16">
    <xf numFmtId="0" fontId="0" fillId="0" borderId="0" xfId="0"/>
    <xf numFmtId="3" fontId="3" fillId="0" borderId="0" xfId="1" applyNumberFormat="1" applyFont="1"/>
    <xf numFmtId="0" fontId="4" fillId="0" borderId="0" xfId="1" applyFont="1"/>
    <xf numFmtId="3" fontId="5" fillId="0" borderId="0" xfId="1" applyNumberFormat="1" applyFont="1"/>
    <xf numFmtId="3" fontId="6" fillId="0" borderId="0" xfId="1" applyNumberFormat="1" applyFont="1"/>
    <xf numFmtId="0" fontId="3" fillId="0" borderId="0" xfId="1" applyFont="1"/>
    <xf numFmtId="0" fontId="5" fillId="0" borderId="0" xfId="1" applyFont="1"/>
    <xf numFmtId="3" fontId="7" fillId="0" borderId="1" xfId="2" applyNumberFormat="1" applyFill="1" applyAlignment="1">
      <alignment horizontal="center"/>
    </xf>
    <xf numFmtId="3" fontId="8" fillId="0" borderId="0" xfId="3" applyNumberFormat="1" applyFont="1" applyFill="1" applyBorder="1" applyAlignment="1">
      <alignment horizontal="left"/>
    </xf>
    <xf numFmtId="3" fontId="9" fillId="0" borderId="0" xfId="3" applyNumberFormat="1" applyFont="1" applyFill="1" applyBorder="1"/>
    <xf numFmtId="3" fontId="7" fillId="0" borderId="0" xfId="3" applyNumberFormat="1" applyFont="1" applyFill="1" applyBorder="1" applyAlignment="1">
      <alignment horizontal="right"/>
    </xf>
    <xf numFmtId="3" fontId="7" fillId="0" borderId="1" xfId="2" applyNumberFormat="1" applyFill="1" applyAlignment="1">
      <alignment horizontal="right"/>
    </xf>
    <xf numFmtId="3" fontId="7" fillId="0" borderId="0" xfId="3" applyNumberFormat="1" applyFont="1" applyFill="1" applyBorder="1" applyAlignment="1">
      <alignment horizontal="left"/>
    </xf>
    <xf numFmtId="3" fontId="10" fillId="0" borderId="0" xfId="3" applyNumberFormat="1" applyFont="1" applyFill="1" applyBorder="1"/>
    <xf numFmtId="3" fontId="11" fillId="0" borderId="0" xfId="0" applyNumberFormat="1" applyFont="1"/>
    <xf numFmtId="0" fontId="11" fillId="0" borderId="0" xfId="0" applyFont="1"/>
  </cellXfs>
  <cellStyles count="4">
    <cellStyle name="20% - Énfasis3 2" xfId="3" xr:uid="{090C7E6F-5FD7-4A96-B133-F37DAF1E60B0}"/>
    <cellStyle name="Normal" xfId="0" builtinId="0"/>
    <cellStyle name="Normal 2" xfId="1" xr:uid="{9391B1AC-21A2-47A9-B428-64CFF092F69D}"/>
    <cellStyle name="Total 2" xfId="2" xr:uid="{E5AE360B-64E9-46D8-AEE0-31CA3B5BABB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7E754B-BAD0-449E-9920-355B7FE59185}">
  <sheetPr>
    <pageSetUpPr fitToPage="1"/>
  </sheetPr>
  <dimension ref="A3:U27"/>
  <sheetViews>
    <sheetView workbookViewId="0">
      <selection activeCell="A19" sqref="A19"/>
    </sheetView>
  </sheetViews>
  <sheetFormatPr baseColWidth="10" defaultRowHeight="14.4" x14ac:dyDescent="0.3"/>
  <cols>
    <col min="1" max="1" width="20.6640625" customWidth="1"/>
  </cols>
  <sheetData>
    <row r="3" spans="1:21" ht="18" x14ac:dyDescent="0.35">
      <c r="A3" s="1" t="s">
        <v>38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spans="1:21" ht="18" x14ac:dyDescent="0.35">
      <c r="A4" s="1" t="s">
        <v>0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4"/>
    </row>
    <row r="5" spans="1:21" ht="18" x14ac:dyDescent="0.35">
      <c r="A5" s="5" t="s">
        <v>20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</row>
    <row r="6" spans="1:21" ht="18" x14ac:dyDescent="0.35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1" ht="18" customHeight="1" thickBot="1" x14ac:dyDescent="0.35">
      <c r="A7" s="7"/>
      <c r="B7" s="7" t="s">
        <v>2</v>
      </c>
      <c r="C7" s="7" t="s">
        <v>3</v>
      </c>
      <c r="D7" s="7" t="s">
        <v>4</v>
      </c>
      <c r="E7" s="7" t="s">
        <v>5</v>
      </c>
      <c r="F7" s="7" t="s">
        <v>6</v>
      </c>
      <c r="G7" s="7" t="s">
        <v>7</v>
      </c>
      <c r="H7" s="7" t="s">
        <v>8</v>
      </c>
      <c r="I7" s="7" t="s">
        <v>9</v>
      </c>
      <c r="J7" s="7" t="s">
        <v>10</v>
      </c>
      <c r="K7" s="7" t="s">
        <v>11</v>
      </c>
      <c r="L7" s="7" t="s">
        <v>12</v>
      </c>
      <c r="M7" s="7" t="s">
        <v>13</v>
      </c>
      <c r="N7" s="7" t="s">
        <v>14</v>
      </c>
      <c r="O7" s="7" t="s">
        <v>15</v>
      </c>
      <c r="P7" s="7" t="s">
        <v>16</v>
      </c>
      <c r="Q7" s="7" t="s">
        <v>17</v>
      </c>
      <c r="R7" s="7" t="s">
        <v>18</v>
      </c>
      <c r="S7" s="7" t="s">
        <v>19</v>
      </c>
      <c r="T7" s="7" t="s">
        <v>1</v>
      </c>
    </row>
    <row r="8" spans="1:21" s="15" customFormat="1" ht="18" customHeight="1" thickTop="1" x14ac:dyDescent="0.3">
      <c r="A8" s="12" t="s">
        <v>21</v>
      </c>
      <c r="B8" s="13">
        <v>4493</v>
      </c>
      <c r="C8" s="13">
        <v>373</v>
      </c>
      <c r="D8" s="13">
        <v>171</v>
      </c>
      <c r="E8" s="13">
        <v>49</v>
      </c>
      <c r="F8" s="13">
        <v>2614</v>
      </c>
      <c r="G8" s="13">
        <v>912</v>
      </c>
      <c r="H8" s="13">
        <v>22</v>
      </c>
      <c r="I8" s="13">
        <v>1</v>
      </c>
      <c r="J8" s="13">
        <v>105</v>
      </c>
      <c r="K8" s="13">
        <v>4584</v>
      </c>
      <c r="L8" s="13">
        <v>37</v>
      </c>
      <c r="M8" s="13">
        <v>2144</v>
      </c>
      <c r="N8" s="13">
        <v>4293</v>
      </c>
      <c r="O8" s="13">
        <v>1364</v>
      </c>
      <c r="P8" s="13">
        <v>347</v>
      </c>
      <c r="Q8" s="13">
        <v>779</v>
      </c>
      <c r="R8" s="13">
        <v>0</v>
      </c>
      <c r="S8" s="13"/>
      <c r="T8" s="10">
        <f t="shared" ref="T8:T24" si="0">SUM(B8:S8)</f>
        <v>22288</v>
      </c>
      <c r="U8" s="14"/>
    </row>
    <row r="9" spans="1:21" ht="18" customHeight="1" x14ac:dyDescent="0.3">
      <c r="A9" s="8" t="s">
        <v>22</v>
      </c>
      <c r="B9" s="9">
        <v>5807</v>
      </c>
      <c r="C9" s="9">
        <v>7</v>
      </c>
      <c r="D9" s="9">
        <v>5</v>
      </c>
      <c r="E9" s="9">
        <v>2</v>
      </c>
      <c r="F9" s="9">
        <v>497</v>
      </c>
      <c r="G9" s="9">
        <v>552</v>
      </c>
      <c r="H9" s="9"/>
      <c r="I9" s="9">
        <v>304</v>
      </c>
      <c r="J9" s="9">
        <v>2</v>
      </c>
      <c r="K9" s="9">
        <v>4948</v>
      </c>
      <c r="L9" s="9">
        <v>1</v>
      </c>
      <c r="M9" s="9">
        <v>717</v>
      </c>
      <c r="N9" s="9">
        <v>138</v>
      </c>
      <c r="O9" s="9">
        <v>3025</v>
      </c>
      <c r="P9" s="9">
        <v>488</v>
      </c>
      <c r="Q9" s="9">
        <v>9</v>
      </c>
      <c r="R9" s="9">
        <v>0</v>
      </c>
      <c r="S9" s="9">
        <v>0</v>
      </c>
      <c r="T9" s="10">
        <f t="shared" si="0"/>
        <v>16502</v>
      </c>
    </row>
    <row r="10" spans="1:21" ht="18" customHeight="1" x14ac:dyDescent="0.3">
      <c r="A10" s="8" t="s">
        <v>23</v>
      </c>
      <c r="B10" s="9">
        <v>6315</v>
      </c>
      <c r="C10" s="9">
        <v>540</v>
      </c>
      <c r="D10" s="9">
        <v>21</v>
      </c>
      <c r="E10" s="9"/>
      <c r="F10" s="9">
        <v>407</v>
      </c>
      <c r="G10" s="9">
        <v>352</v>
      </c>
      <c r="H10" s="9"/>
      <c r="I10" s="9">
        <v>5</v>
      </c>
      <c r="J10" s="9">
        <v>89</v>
      </c>
      <c r="K10" s="9">
        <v>12959</v>
      </c>
      <c r="L10" s="9">
        <v>103</v>
      </c>
      <c r="M10" s="9">
        <v>444</v>
      </c>
      <c r="N10" s="9">
        <v>373</v>
      </c>
      <c r="O10" s="9">
        <v>1538</v>
      </c>
      <c r="P10" s="9">
        <v>806</v>
      </c>
      <c r="Q10" s="9">
        <v>93</v>
      </c>
      <c r="R10" s="9">
        <v>129</v>
      </c>
      <c r="S10" s="9">
        <v>0</v>
      </c>
      <c r="T10" s="10">
        <f t="shared" si="0"/>
        <v>24174</v>
      </c>
    </row>
    <row r="11" spans="1:21" ht="18" customHeight="1" x14ac:dyDescent="0.3">
      <c r="A11" t="s">
        <v>24</v>
      </c>
      <c r="B11" s="9">
        <v>210</v>
      </c>
      <c r="C11" s="9">
        <v>17</v>
      </c>
      <c r="D11" s="9">
        <v>3</v>
      </c>
      <c r="E11" s="9">
        <v>2</v>
      </c>
      <c r="F11" s="9">
        <v>201</v>
      </c>
      <c r="G11" s="9">
        <v>15</v>
      </c>
      <c r="H11" s="9">
        <v>1</v>
      </c>
      <c r="I11" s="9"/>
      <c r="J11" s="9">
        <v>0</v>
      </c>
      <c r="K11" s="9">
        <v>328</v>
      </c>
      <c r="L11" s="9">
        <v>11</v>
      </c>
      <c r="M11" s="9">
        <v>72</v>
      </c>
      <c r="N11" s="9">
        <v>281</v>
      </c>
      <c r="O11" s="9">
        <v>91</v>
      </c>
      <c r="P11" s="9">
        <v>13</v>
      </c>
      <c r="Q11" s="9">
        <v>108</v>
      </c>
      <c r="R11" s="9">
        <v>0</v>
      </c>
      <c r="S11" s="9">
        <v>22</v>
      </c>
      <c r="T11" s="10">
        <f t="shared" si="0"/>
        <v>1375</v>
      </c>
    </row>
    <row r="12" spans="1:21" ht="18" customHeight="1" x14ac:dyDescent="0.3">
      <c r="A12" s="8" t="s">
        <v>25</v>
      </c>
      <c r="B12" s="9">
        <v>12203</v>
      </c>
      <c r="C12" s="9">
        <v>165</v>
      </c>
      <c r="D12" s="9">
        <v>49</v>
      </c>
      <c r="E12" s="9">
        <v>44</v>
      </c>
      <c r="F12" s="9">
        <v>9729</v>
      </c>
      <c r="G12" s="9">
        <v>816</v>
      </c>
      <c r="H12" s="9">
        <v>1</v>
      </c>
      <c r="I12" s="9">
        <v>290</v>
      </c>
      <c r="J12" s="9">
        <v>377</v>
      </c>
      <c r="K12" s="9">
        <v>7346</v>
      </c>
      <c r="L12" s="9">
        <v>222</v>
      </c>
      <c r="M12" s="9">
        <v>2898</v>
      </c>
      <c r="N12" s="9">
        <v>2936</v>
      </c>
      <c r="O12" s="9">
        <v>1699</v>
      </c>
      <c r="P12" s="9">
        <v>116</v>
      </c>
      <c r="Q12" s="9">
        <v>627</v>
      </c>
      <c r="R12" s="9">
        <v>699</v>
      </c>
      <c r="S12" s="9">
        <v>345</v>
      </c>
      <c r="T12" s="10">
        <f t="shared" si="0"/>
        <v>40562</v>
      </c>
    </row>
    <row r="13" spans="1:21" ht="18" customHeight="1" x14ac:dyDescent="0.3">
      <c r="A13" s="8" t="s">
        <v>26</v>
      </c>
      <c r="B13" s="9">
        <v>12934</v>
      </c>
      <c r="C13" s="9">
        <v>1416</v>
      </c>
      <c r="D13" s="9">
        <v>416</v>
      </c>
      <c r="E13" s="9">
        <v>99</v>
      </c>
      <c r="F13" s="9">
        <v>8664</v>
      </c>
      <c r="G13" s="9">
        <v>3789</v>
      </c>
      <c r="H13" s="9">
        <v>27</v>
      </c>
      <c r="I13" s="9">
        <v>16</v>
      </c>
      <c r="J13" s="9">
        <v>180</v>
      </c>
      <c r="K13" s="9">
        <v>11142</v>
      </c>
      <c r="L13" s="9">
        <v>431</v>
      </c>
      <c r="M13" s="9">
        <v>4950</v>
      </c>
      <c r="N13" s="9">
        <v>10147</v>
      </c>
      <c r="O13" s="9">
        <v>2038</v>
      </c>
      <c r="P13" s="9">
        <v>553</v>
      </c>
      <c r="Q13" s="9">
        <v>1594</v>
      </c>
      <c r="R13" s="9">
        <v>0</v>
      </c>
      <c r="S13" s="9"/>
      <c r="T13" s="10">
        <f t="shared" si="0"/>
        <v>58396</v>
      </c>
    </row>
    <row r="14" spans="1:21" ht="18" customHeight="1" x14ac:dyDescent="0.3">
      <c r="A14" s="8" t="s">
        <v>27</v>
      </c>
      <c r="B14" s="9">
        <v>59</v>
      </c>
      <c r="C14" s="9">
        <v>17</v>
      </c>
      <c r="D14" s="9">
        <v>5</v>
      </c>
      <c r="E14" s="9">
        <v>0</v>
      </c>
      <c r="F14" s="9">
        <v>87</v>
      </c>
      <c r="G14" s="9">
        <v>1</v>
      </c>
      <c r="H14" s="9"/>
      <c r="I14" s="9"/>
      <c r="J14" s="9"/>
      <c r="K14" s="9">
        <v>141</v>
      </c>
      <c r="L14" s="9">
        <v>24</v>
      </c>
      <c r="M14" s="9">
        <v>247</v>
      </c>
      <c r="N14" s="9">
        <v>192</v>
      </c>
      <c r="O14" s="9">
        <v>38</v>
      </c>
      <c r="P14" s="9">
        <v>13</v>
      </c>
      <c r="Q14" s="9">
        <v>85</v>
      </c>
      <c r="R14" s="9">
        <v>0</v>
      </c>
      <c r="S14" s="9"/>
      <c r="T14" s="10">
        <f t="shared" si="0"/>
        <v>909</v>
      </c>
    </row>
    <row r="15" spans="1:21" ht="18" customHeight="1" x14ac:dyDescent="0.3">
      <c r="A15" s="8" t="s">
        <v>28</v>
      </c>
      <c r="B15" s="9">
        <v>10890</v>
      </c>
      <c r="C15" s="9">
        <v>9</v>
      </c>
      <c r="D15" s="9">
        <v>5</v>
      </c>
      <c r="E15" s="9"/>
      <c r="F15" s="9">
        <v>1518</v>
      </c>
      <c r="G15" s="9">
        <v>4</v>
      </c>
      <c r="H15" s="9"/>
      <c r="I15" s="9">
        <v>3485</v>
      </c>
      <c r="J15" s="9">
        <v>1485</v>
      </c>
      <c r="K15" s="9">
        <v>561</v>
      </c>
      <c r="L15" s="9">
        <v>586</v>
      </c>
      <c r="M15" s="9">
        <v>1320</v>
      </c>
      <c r="N15" s="9">
        <v>47</v>
      </c>
      <c r="O15" s="9">
        <v>48</v>
      </c>
      <c r="P15" s="9">
        <v>2329</v>
      </c>
      <c r="Q15" s="9">
        <v>63</v>
      </c>
      <c r="R15" s="9">
        <v>6403</v>
      </c>
      <c r="S15" s="9">
        <v>3455</v>
      </c>
      <c r="T15" s="10">
        <f t="shared" si="0"/>
        <v>32208</v>
      </c>
    </row>
    <row r="16" spans="1:21" s="15" customFormat="1" ht="18" customHeight="1" x14ac:dyDescent="0.3">
      <c r="A16" s="12" t="s">
        <v>29</v>
      </c>
      <c r="B16" s="13">
        <v>48417</v>
      </c>
      <c r="C16" s="13">
        <v>2172</v>
      </c>
      <c r="D16" s="13">
        <v>504</v>
      </c>
      <c r="E16" s="13">
        <v>147</v>
      </c>
      <c r="F16" s="13">
        <v>21103</v>
      </c>
      <c r="G16" s="13">
        <v>5529</v>
      </c>
      <c r="H16" s="13">
        <v>30</v>
      </c>
      <c r="I16" s="13">
        <v>4101</v>
      </c>
      <c r="J16" s="13">
        <v>2133</v>
      </c>
      <c r="K16" s="13">
        <v>37424</v>
      </c>
      <c r="L16" s="13">
        <v>1377</v>
      </c>
      <c r="M16" s="13">
        <v>10648</v>
      </c>
      <c r="N16" s="13">
        <v>14114</v>
      </c>
      <c r="O16" s="13">
        <v>8477</v>
      </c>
      <c r="P16" s="13">
        <v>4318</v>
      </c>
      <c r="Q16" s="13">
        <v>2580</v>
      </c>
      <c r="R16" s="13">
        <v>7231</v>
      </c>
      <c r="S16" s="13">
        <v>3822</v>
      </c>
      <c r="T16" s="10">
        <f t="shared" si="0"/>
        <v>174127</v>
      </c>
    </row>
    <row r="17" spans="1:20" ht="18" customHeight="1" x14ac:dyDescent="0.3">
      <c r="A17" s="8" t="s">
        <v>30</v>
      </c>
      <c r="B17" s="9">
        <v>2535</v>
      </c>
      <c r="C17" s="9">
        <v>3451</v>
      </c>
      <c r="D17" s="9">
        <v>129</v>
      </c>
      <c r="E17" s="9">
        <v>5</v>
      </c>
      <c r="F17" s="9">
        <v>3480</v>
      </c>
      <c r="G17" s="9">
        <v>615</v>
      </c>
      <c r="H17" s="9">
        <v>31</v>
      </c>
      <c r="I17" s="9"/>
      <c r="J17" s="9">
        <v>64</v>
      </c>
      <c r="K17" s="9">
        <v>1722</v>
      </c>
      <c r="L17" s="9">
        <v>64</v>
      </c>
      <c r="M17" s="9">
        <v>1772</v>
      </c>
      <c r="N17" s="9">
        <v>3223</v>
      </c>
      <c r="O17" s="9">
        <v>1088</v>
      </c>
      <c r="P17" s="9">
        <v>4</v>
      </c>
      <c r="Q17" s="9">
        <v>4</v>
      </c>
      <c r="R17" s="9">
        <v>4</v>
      </c>
      <c r="S17" s="9"/>
      <c r="T17" s="10">
        <f t="shared" si="0"/>
        <v>18191</v>
      </c>
    </row>
    <row r="18" spans="1:20" ht="18" customHeight="1" x14ac:dyDescent="0.3">
      <c r="A18" s="8" t="s">
        <v>43</v>
      </c>
      <c r="B18" s="9">
        <v>2593</v>
      </c>
      <c r="C18" s="9">
        <v>6792</v>
      </c>
      <c r="D18" s="9">
        <v>64</v>
      </c>
      <c r="E18" s="9">
        <v>73</v>
      </c>
      <c r="F18" s="9">
        <v>10893</v>
      </c>
      <c r="G18" s="9">
        <v>1432</v>
      </c>
      <c r="H18" s="9">
        <v>44</v>
      </c>
      <c r="I18" s="9"/>
      <c r="J18" s="9">
        <v>384</v>
      </c>
      <c r="K18" s="9">
        <v>7068</v>
      </c>
      <c r="L18" s="9">
        <v>79</v>
      </c>
      <c r="M18" s="9">
        <v>7998</v>
      </c>
      <c r="N18" s="9">
        <v>9300</v>
      </c>
      <c r="O18" s="9">
        <v>2045</v>
      </c>
      <c r="P18" s="9">
        <v>54</v>
      </c>
      <c r="Q18" s="9">
        <v>212</v>
      </c>
      <c r="R18" s="9">
        <v>4301</v>
      </c>
      <c r="S18" s="9"/>
      <c r="T18" s="10">
        <f t="shared" si="0"/>
        <v>53332</v>
      </c>
    </row>
    <row r="19" spans="1:20" ht="18" customHeight="1" x14ac:dyDescent="0.3">
      <c r="A19" s="8" t="s">
        <v>31</v>
      </c>
      <c r="B19" s="9">
        <v>157</v>
      </c>
      <c r="C19" s="9">
        <v>8</v>
      </c>
      <c r="D19" s="9"/>
      <c r="E19" s="9">
        <v>12</v>
      </c>
      <c r="F19" s="9">
        <v>884</v>
      </c>
      <c r="G19" s="9">
        <v>34</v>
      </c>
      <c r="H19" s="9">
        <v>1</v>
      </c>
      <c r="I19" s="9">
        <v>2</v>
      </c>
      <c r="J19" s="9">
        <v>1</v>
      </c>
      <c r="K19" s="9">
        <v>242</v>
      </c>
      <c r="L19" s="9"/>
      <c r="M19" s="9">
        <v>568</v>
      </c>
      <c r="N19" s="9">
        <v>87</v>
      </c>
      <c r="O19" s="9">
        <v>84</v>
      </c>
      <c r="P19" s="9">
        <v>1</v>
      </c>
      <c r="Q19" s="9">
        <v>52</v>
      </c>
      <c r="R19" s="9">
        <v>24</v>
      </c>
      <c r="S19" s="9"/>
      <c r="T19" s="10">
        <f t="shared" si="0"/>
        <v>2157</v>
      </c>
    </row>
    <row r="20" spans="1:20" ht="18" customHeight="1" x14ac:dyDescent="0.3">
      <c r="A20" s="8" t="s">
        <v>32</v>
      </c>
      <c r="B20" s="9">
        <v>3</v>
      </c>
      <c r="C20" s="9">
        <v>6</v>
      </c>
      <c r="D20" s="9"/>
      <c r="E20" s="9">
        <v>7</v>
      </c>
      <c r="F20" s="9">
        <v>36</v>
      </c>
      <c r="G20" s="9">
        <v>0</v>
      </c>
      <c r="H20" s="9">
        <v>0</v>
      </c>
      <c r="I20" s="9"/>
      <c r="J20" s="9">
        <v>1</v>
      </c>
      <c r="K20" s="9">
        <v>35</v>
      </c>
      <c r="L20" s="9"/>
      <c r="M20" s="9">
        <v>1</v>
      </c>
      <c r="N20" s="9">
        <v>1</v>
      </c>
      <c r="O20" s="9">
        <v>1</v>
      </c>
      <c r="P20" s="9">
        <v>1</v>
      </c>
      <c r="Q20" s="9">
        <v>0</v>
      </c>
      <c r="R20" s="9"/>
      <c r="S20" s="9"/>
      <c r="T20" s="10">
        <f t="shared" si="0"/>
        <v>92</v>
      </c>
    </row>
    <row r="21" spans="1:20" ht="18" customHeight="1" x14ac:dyDescent="0.3">
      <c r="A21" s="8" t="s">
        <v>33</v>
      </c>
      <c r="B21" s="9">
        <v>121</v>
      </c>
      <c r="C21" s="9">
        <v>703</v>
      </c>
      <c r="D21" s="9">
        <v>0</v>
      </c>
      <c r="E21" s="9">
        <v>85</v>
      </c>
      <c r="F21" s="9">
        <v>2065</v>
      </c>
      <c r="G21" s="9">
        <v>311</v>
      </c>
      <c r="H21" s="9">
        <v>26</v>
      </c>
      <c r="I21" s="9"/>
      <c r="J21" s="9">
        <v>126</v>
      </c>
      <c r="K21" s="9">
        <v>2047</v>
      </c>
      <c r="L21" s="9">
        <v>5</v>
      </c>
      <c r="M21" s="9">
        <v>449</v>
      </c>
      <c r="N21" s="9">
        <v>801</v>
      </c>
      <c r="O21" s="9">
        <v>539</v>
      </c>
      <c r="P21" s="9">
        <v>125</v>
      </c>
      <c r="Q21" s="9">
        <v>92</v>
      </c>
      <c r="R21" s="9">
        <v>0</v>
      </c>
      <c r="S21" s="9"/>
      <c r="T21" s="10">
        <f t="shared" si="0"/>
        <v>7495</v>
      </c>
    </row>
    <row r="22" spans="1:20" ht="18" customHeight="1" x14ac:dyDescent="0.3">
      <c r="A22" s="8" t="s">
        <v>34</v>
      </c>
      <c r="B22" s="9">
        <v>3012</v>
      </c>
      <c r="C22" s="9">
        <v>2087</v>
      </c>
      <c r="D22" s="9">
        <v>20</v>
      </c>
      <c r="E22" s="9">
        <v>359</v>
      </c>
      <c r="F22" s="9">
        <v>27669</v>
      </c>
      <c r="G22" s="9">
        <v>1988</v>
      </c>
      <c r="H22" s="9">
        <v>62</v>
      </c>
      <c r="I22" s="9">
        <v>284</v>
      </c>
      <c r="J22" s="9">
        <v>269</v>
      </c>
      <c r="K22" s="9">
        <v>7412</v>
      </c>
      <c r="L22" s="9">
        <v>33</v>
      </c>
      <c r="M22" s="9">
        <v>3147</v>
      </c>
      <c r="N22" s="9">
        <v>5727</v>
      </c>
      <c r="O22" s="9">
        <v>1375</v>
      </c>
      <c r="P22" s="9">
        <v>522</v>
      </c>
      <c r="Q22" s="9">
        <v>276</v>
      </c>
      <c r="R22" s="9">
        <v>708</v>
      </c>
      <c r="S22" s="9">
        <v>3</v>
      </c>
      <c r="T22" s="10">
        <f t="shared" si="0"/>
        <v>54953</v>
      </c>
    </row>
    <row r="23" spans="1:20" s="15" customFormat="1" ht="18" customHeight="1" x14ac:dyDescent="0.3">
      <c r="A23" s="12" t="s">
        <v>35</v>
      </c>
      <c r="B23" s="13">
        <v>8421</v>
      </c>
      <c r="C23" s="13">
        <v>13047</v>
      </c>
      <c r="D23" s="13">
        <v>213</v>
      </c>
      <c r="E23" s="13">
        <v>542</v>
      </c>
      <c r="F23" s="13">
        <v>45027</v>
      </c>
      <c r="G23" s="13">
        <v>4379</v>
      </c>
      <c r="H23" s="13">
        <v>165</v>
      </c>
      <c r="I23" s="13">
        <v>285</v>
      </c>
      <c r="J23" s="13">
        <v>845</v>
      </c>
      <c r="K23" s="13">
        <v>18526</v>
      </c>
      <c r="L23" s="13">
        <v>181</v>
      </c>
      <c r="M23" s="13">
        <v>13934</v>
      </c>
      <c r="N23" s="13">
        <v>19139</v>
      </c>
      <c r="O23" s="13">
        <v>5131</v>
      </c>
      <c r="P23" s="13">
        <v>708</v>
      </c>
      <c r="Q23" s="13">
        <v>635</v>
      </c>
      <c r="R23" s="13">
        <v>5037</v>
      </c>
      <c r="S23" s="13">
        <v>3</v>
      </c>
      <c r="T23" s="10">
        <f t="shared" si="0"/>
        <v>136218</v>
      </c>
    </row>
    <row r="24" spans="1:20" s="15" customFormat="1" ht="18" customHeight="1" x14ac:dyDescent="0.3">
      <c r="A24" s="12" t="s">
        <v>36</v>
      </c>
      <c r="B24" s="13">
        <v>3842</v>
      </c>
      <c r="C24" s="13">
        <v>208</v>
      </c>
      <c r="D24" s="13">
        <v>25</v>
      </c>
      <c r="E24" s="13">
        <v>104</v>
      </c>
      <c r="F24" s="13">
        <v>8522</v>
      </c>
      <c r="G24" s="13">
        <v>189</v>
      </c>
      <c r="H24" s="13">
        <v>19</v>
      </c>
      <c r="I24" s="13">
        <v>25</v>
      </c>
      <c r="J24" s="13">
        <v>24</v>
      </c>
      <c r="K24" s="13">
        <v>4904</v>
      </c>
      <c r="L24" s="13">
        <v>7</v>
      </c>
      <c r="M24" s="13">
        <v>404</v>
      </c>
      <c r="N24" s="13">
        <v>914</v>
      </c>
      <c r="O24" s="13">
        <v>792</v>
      </c>
      <c r="P24" s="13">
        <v>52</v>
      </c>
      <c r="Q24" s="13">
        <v>105</v>
      </c>
      <c r="R24" s="13">
        <v>0</v>
      </c>
      <c r="S24" s="13">
        <v>0</v>
      </c>
      <c r="T24" s="10">
        <f t="shared" si="0"/>
        <v>20136</v>
      </c>
    </row>
    <row r="25" spans="1:20" ht="18" customHeight="1" thickBot="1" x14ac:dyDescent="0.35">
      <c r="A25" s="11" t="s">
        <v>37</v>
      </c>
      <c r="B25" s="11">
        <f>+B8+B16+B23+B24</f>
        <v>65173</v>
      </c>
      <c r="C25" s="11">
        <f t="shared" ref="C25:T25" si="1">+C8+C16+C23+C24</f>
        <v>15800</v>
      </c>
      <c r="D25" s="11">
        <f t="shared" si="1"/>
        <v>913</v>
      </c>
      <c r="E25" s="11">
        <f t="shared" si="1"/>
        <v>842</v>
      </c>
      <c r="F25" s="11">
        <f t="shared" si="1"/>
        <v>77266</v>
      </c>
      <c r="G25" s="11">
        <f t="shared" si="1"/>
        <v>11009</v>
      </c>
      <c r="H25" s="11">
        <f t="shared" si="1"/>
        <v>236</v>
      </c>
      <c r="I25" s="11">
        <f t="shared" si="1"/>
        <v>4412</v>
      </c>
      <c r="J25" s="11">
        <f t="shared" si="1"/>
        <v>3107</v>
      </c>
      <c r="K25" s="11">
        <f t="shared" si="1"/>
        <v>65438</v>
      </c>
      <c r="L25" s="11">
        <f t="shared" si="1"/>
        <v>1602</v>
      </c>
      <c r="M25" s="11">
        <f t="shared" si="1"/>
        <v>27130</v>
      </c>
      <c r="N25" s="11">
        <f t="shared" si="1"/>
        <v>38460</v>
      </c>
      <c r="O25" s="11">
        <f t="shared" si="1"/>
        <v>15764</v>
      </c>
      <c r="P25" s="11">
        <f t="shared" si="1"/>
        <v>5425</v>
      </c>
      <c r="Q25" s="11">
        <f t="shared" si="1"/>
        <v>4099</v>
      </c>
      <c r="R25" s="11">
        <f t="shared" si="1"/>
        <v>12268</v>
      </c>
      <c r="S25" s="11">
        <f t="shared" si="1"/>
        <v>3825</v>
      </c>
      <c r="T25" s="11">
        <f t="shared" si="1"/>
        <v>352769</v>
      </c>
    </row>
    <row r="26" spans="1:20" ht="15" thickTop="1" x14ac:dyDescent="0.3"/>
    <row r="27" spans="1:20" x14ac:dyDescent="0.3">
      <c r="A27" t="s">
        <v>41</v>
      </c>
    </row>
  </sheetData>
  <printOptions horizontalCentered="1"/>
  <pageMargins left="0" right="0" top="0.39370078740157483" bottom="0.39370078740157483" header="0" footer="0"/>
  <pageSetup paperSize="9" scale="57" orientation="landscape" horizontalDpi="1200" verticalDpi="1200" r:id="rId1"/>
  <headerFooter>
    <oddHeader>&amp;R&amp;G</oddHeader>
    <oddFooter>&amp;CFuente: Dpto de Aduanas e II.EE, procesados por FEPEX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1B7437-72BC-42A1-A684-070AAFFA7D50}">
  <sheetPr>
    <pageSetUpPr fitToPage="1"/>
  </sheetPr>
  <dimension ref="A3:U27"/>
  <sheetViews>
    <sheetView workbookViewId="0">
      <selection activeCell="A19" sqref="A19"/>
    </sheetView>
  </sheetViews>
  <sheetFormatPr baseColWidth="10" defaultRowHeight="14.4" x14ac:dyDescent="0.3"/>
  <cols>
    <col min="1" max="1" width="20.6640625" customWidth="1"/>
  </cols>
  <sheetData>
    <row r="3" spans="1:21" ht="18" x14ac:dyDescent="0.35">
      <c r="A3" s="1" t="s">
        <v>38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spans="1:21" ht="18" x14ac:dyDescent="0.35">
      <c r="A4" s="1" t="s">
        <v>39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4"/>
    </row>
    <row r="5" spans="1:21" ht="18" x14ac:dyDescent="0.35">
      <c r="A5" s="5" t="s">
        <v>20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</row>
    <row r="6" spans="1:21" ht="18" x14ac:dyDescent="0.35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1" ht="18" customHeight="1" thickBot="1" x14ac:dyDescent="0.35">
      <c r="A7" s="7"/>
      <c r="B7" s="7" t="s">
        <v>2</v>
      </c>
      <c r="C7" s="7" t="s">
        <v>3</v>
      </c>
      <c r="D7" s="7" t="s">
        <v>4</v>
      </c>
      <c r="E7" s="7" t="s">
        <v>5</v>
      </c>
      <c r="F7" s="7" t="s">
        <v>6</v>
      </c>
      <c r="G7" s="7" t="s">
        <v>7</v>
      </c>
      <c r="H7" s="7" t="s">
        <v>8</v>
      </c>
      <c r="I7" s="7" t="s">
        <v>9</v>
      </c>
      <c r="J7" s="7" t="s">
        <v>10</v>
      </c>
      <c r="K7" s="7" t="s">
        <v>11</v>
      </c>
      <c r="L7" s="7" t="s">
        <v>12</v>
      </c>
      <c r="M7" s="7" t="s">
        <v>13</v>
      </c>
      <c r="N7" s="7" t="s">
        <v>14</v>
      </c>
      <c r="O7" s="7" t="s">
        <v>15</v>
      </c>
      <c r="P7" s="7" t="s">
        <v>16</v>
      </c>
      <c r="Q7" s="7" t="s">
        <v>17</v>
      </c>
      <c r="R7" s="7" t="s">
        <v>18</v>
      </c>
      <c r="S7" s="7" t="s">
        <v>19</v>
      </c>
      <c r="T7" s="7" t="s">
        <v>1</v>
      </c>
    </row>
    <row r="8" spans="1:21" s="15" customFormat="1" ht="18" customHeight="1" thickTop="1" x14ac:dyDescent="0.3">
      <c r="A8" s="12" t="s">
        <v>21</v>
      </c>
      <c r="B8" s="13">
        <v>3945</v>
      </c>
      <c r="C8" s="13">
        <v>357</v>
      </c>
      <c r="D8" s="13">
        <v>177</v>
      </c>
      <c r="E8" s="13">
        <v>112</v>
      </c>
      <c r="F8" s="13">
        <v>2884</v>
      </c>
      <c r="G8" s="13">
        <v>1097</v>
      </c>
      <c r="H8" s="13">
        <v>24</v>
      </c>
      <c r="I8" s="13"/>
      <c r="J8" s="13">
        <v>82</v>
      </c>
      <c r="K8" s="13">
        <v>4089</v>
      </c>
      <c r="L8" s="13">
        <v>114</v>
      </c>
      <c r="M8" s="13">
        <v>2079</v>
      </c>
      <c r="N8" s="13">
        <v>4052</v>
      </c>
      <c r="O8" s="13">
        <v>1241</v>
      </c>
      <c r="P8" s="13">
        <v>578</v>
      </c>
      <c r="Q8" s="13">
        <v>905</v>
      </c>
      <c r="R8" s="13">
        <v>0</v>
      </c>
      <c r="S8" s="13"/>
      <c r="T8" s="10">
        <f t="shared" ref="T8:T24" si="0">SUM(B8:S8)</f>
        <v>21736</v>
      </c>
      <c r="U8" s="14"/>
    </row>
    <row r="9" spans="1:21" ht="18" customHeight="1" x14ac:dyDescent="0.3">
      <c r="A9" s="8" t="s">
        <v>22</v>
      </c>
      <c r="B9" s="9">
        <v>5430</v>
      </c>
      <c r="C9" s="9">
        <v>0</v>
      </c>
      <c r="D9" s="9">
        <v>43</v>
      </c>
      <c r="E9" s="9"/>
      <c r="F9" s="9">
        <v>837</v>
      </c>
      <c r="G9" s="9">
        <v>520</v>
      </c>
      <c r="H9" s="9">
        <v>1</v>
      </c>
      <c r="I9" s="9">
        <v>119</v>
      </c>
      <c r="J9" s="9">
        <v>11</v>
      </c>
      <c r="K9" s="9">
        <v>4314</v>
      </c>
      <c r="L9" s="9"/>
      <c r="M9" s="9">
        <v>676</v>
      </c>
      <c r="N9" s="9">
        <v>130</v>
      </c>
      <c r="O9" s="9">
        <v>2746</v>
      </c>
      <c r="P9" s="9">
        <v>304</v>
      </c>
      <c r="Q9" s="9">
        <v>4</v>
      </c>
      <c r="R9" s="9">
        <v>0</v>
      </c>
      <c r="S9" s="9">
        <v>1</v>
      </c>
      <c r="T9" s="10">
        <f t="shared" si="0"/>
        <v>15136</v>
      </c>
    </row>
    <row r="10" spans="1:21" ht="18" customHeight="1" x14ac:dyDescent="0.3">
      <c r="A10" s="8" t="s">
        <v>23</v>
      </c>
      <c r="B10" s="9">
        <v>6064</v>
      </c>
      <c r="C10" s="9">
        <v>517</v>
      </c>
      <c r="D10" s="9">
        <v>6</v>
      </c>
      <c r="E10" s="9"/>
      <c r="F10" s="9">
        <v>1263</v>
      </c>
      <c r="G10" s="9">
        <v>263</v>
      </c>
      <c r="H10" s="9"/>
      <c r="I10" s="9">
        <v>0</v>
      </c>
      <c r="J10" s="9">
        <v>81</v>
      </c>
      <c r="K10" s="9">
        <v>13042</v>
      </c>
      <c r="L10" s="9">
        <v>25</v>
      </c>
      <c r="M10" s="9">
        <v>335</v>
      </c>
      <c r="N10" s="9">
        <v>460</v>
      </c>
      <c r="O10" s="9">
        <v>1075</v>
      </c>
      <c r="P10" s="9">
        <v>720</v>
      </c>
      <c r="Q10" s="9">
        <v>149</v>
      </c>
      <c r="R10" s="9">
        <v>279</v>
      </c>
      <c r="S10" s="9">
        <v>0</v>
      </c>
      <c r="T10" s="10">
        <f t="shared" si="0"/>
        <v>24279</v>
      </c>
    </row>
    <row r="11" spans="1:21" ht="18" customHeight="1" x14ac:dyDescent="0.3">
      <c r="A11" t="s">
        <v>24</v>
      </c>
      <c r="B11" s="9">
        <v>269</v>
      </c>
      <c r="C11" s="9">
        <v>23</v>
      </c>
      <c r="D11" s="9">
        <v>5</v>
      </c>
      <c r="E11" s="9">
        <v>4</v>
      </c>
      <c r="F11" s="9">
        <v>300</v>
      </c>
      <c r="G11" s="9">
        <v>26</v>
      </c>
      <c r="H11" s="9">
        <v>1</v>
      </c>
      <c r="I11" s="9">
        <v>25</v>
      </c>
      <c r="J11" s="9">
        <v>0</v>
      </c>
      <c r="K11" s="9">
        <v>367</v>
      </c>
      <c r="L11" s="9">
        <v>13</v>
      </c>
      <c r="M11" s="9">
        <v>44</v>
      </c>
      <c r="N11" s="9">
        <v>307</v>
      </c>
      <c r="O11" s="9">
        <v>102</v>
      </c>
      <c r="P11" s="9">
        <v>17</v>
      </c>
      <c r="Q11" s="9">
        <v>159</v>
      </c>
      <c r="R11" s="9">
        <v>0</v>
      </c>
      <c r="S11" s="9">
        <v>2</v>
      </c>
      <c r="T11" s="10">
        <f t="shared" si="0"/>
        <v>1664</v>
      </c>
    </row>
    <row r="12" spans="1:21" ht="18" customHeight="1" x14ac:dyDescent="0.3">
      <c r="A12" s="8" t="s">
        <v>25</v>
      </c>
      <c r="B12" s="9">
        <v>16577</v>
      </c>
      <c r="C12" s="9">
        <v>141</v>
      </c>
      <c r="D12" s="9">
        <v>37</v>
      </c>
      <c r="E12" s="9">
        <v>33</v>
      </c>
      <c r="F12" s="9">
        <v>7700</v>
      </c>
      <c r="G12" s="9">
        <v>782</v>
      </c>
      <c r="H12" s="9">
        <v>1</v>
      </c>
      <c r="I12" s="9">
        <v>643</v>
      </c>
      <c r="J12" s="9">
        <v>863</v>
      </c>
      <c r="K12" s="9">
        <v>8150</v>
      </c>
      <c r="L12" s="9">
        <v>90</v>
      </c>
      <c r="M12" s="9">
        <v>4155</v>
      </c>
      <c r="N12" s="9">
        <v>2820</v>
      </c>
      <c r="O12" s="9">
        <v>1454</v>
      </c>
      <c r="P12" s="9">
        <v>89</v>
      </c>
      <c r="Q12" s="9">
        <v>581</v>
      </c>
      <c r="R12" s="9">
        <v>1226</v>
      </c>
      <c r="S12" s="9">
        <v>662</v>
      </c>
      <c r="T12" s="10">
        <f t="shared" si="0"/>
        <v>46004</v>
      </c>
    </row>
    <row r="13" spans="1:21" ht="18" customHeight="1" x14ac:dyDescent="0.3">
      <c r="A13" s="8" t="s">
        <v>26</v>
      </c>
      <c r="B13" s="9">
        <v>12313</v>
      </c>
      <c r="C13" s="9">
        <v>1011</v>
      </c>
      <c r="D13" s="9">
        <v>369</v>
      </c>
      <c r="E13" s="9">
        <v>178</v>
      </c>
      <c r="F13" s="9">
        <v>9511</v>
      </c>
      <c r="G13" s="9">
        <v>4195</v>
      </c>
      <c r="H13" s="9">
        <v>31</v>
      </c>
      <c r="I13" s="9">
        <v>73</v>
      </c>
      <c r="J13" s="9">
        <v>137</v>
      </c>
      <c r="K13" s="9">
        <v>9715</v>
      </c>
      <c r="L13" s="9">
        <v>374</v>
      </c>
      <c r="M13" s="9">
        <v>3838</v>
      </c>
      <c r="N13" s="9">
        <v>8723</v>
      </c>
      <c r="O13" s="9">
        <v>1848</v>
      </c>
      <c r="P13" s="9">
        <v>573</v>
      </c>
      <c r="Q13" s="9">
        <v>1440</v>
      </c>
      <c r="R13" s="9">
        <v>0</v>
      </c>
      <c r="S13" s="9">
        <v>0</v>
      </c>
      <c r="T13" s="10">
        <f t="shared" si="0"/>
        <v>54329</v>
      </c>
    </row>
    <row r="14" spans="1:21" ht="18" customHeight="1" x14ac:dyDescent="0.3">
      <c r="A14" s="8" t="s">
        <v>27</v>
      </c>
      <c r="B14" s="9">
        <v>79</v>
      </c>
      <c r="C14" s="9">
        <v>34</v>
      </c>
      <c r="D14" s="9">
        <v>7</v>
      </c>
      <c r="E14" s="9">
        <v>0</v>
      </c>
      <c r="F14" s="9">
        <v>108</v>
      </c>
      <c r="G14" s="9">
        <v>1</v>
      </c>
      <c r="H14" s="9">
        <v>0</v>
      </c>
      <c r="I14" s="9"/>
      <c r="J14" s="9">
        <v>0</v>
      </c>
      <c r="K14" s="9">
        <v>137</v>
      </c>
      <c r="L14" s="9">
        <v>29</v>
      </c>
      <c r="M14" s="9">
        <v>61</v>
      </c>
      <c r="N14" s="9">
        <v>252</v>
      </c>
      <c r="O14" s="9">
        <v>41</v>
      </c>
      <c r="P14" s="9">
        <v>13</v>
      </c>
      <c r="Q14" s="9">
        <v>70</v>
      </c>
      <c r="R14" s="9"/>
      <c r="S14" s="9"/>
      <c r="T14" s="10">
        <f t="shared" si="0"/>
        <v>832</v>
      </c>
    </row>
    <row r="15" spans="1:21" ht="18" customHeight="1" x14ac:dyDescent="0.3">
      <c r="A15" s="8" t="s">
        <v>28</v>
      </c>
      <c r="B15" s="9">
        <v>17066</v>
      </c>
      <c r="C15" s="9">
        <v>10</v>
      </c>
      <c r="D15" s="9">
        <v>3</v>
      </c>
      <c r="E15" s="9">
        <v>305</v>
      </c>
      <c r="F15" s="9">
        <v>1187</v>
      </c>
      <c r="G15" s="9"/>
      <c r="H15" s="9"/>
      <c r="I15" s="9">
        <v>2285</v>
      </c>
      <c r="J15" s="9">
        <v>1269</v>
      </c>
      <c r="K15" s="9">
        <v>889</v>
      </c>
      <c r="L15" s="9">
        <v>824</v>
      </c>
      <c r="M15" s="9">
        <v>1480</v>
      </c>
      <c r="N15" s="9">
        <v>663</v>
      </c>
      <c r="O15" s="9">
        <v>30</v>
      </c>
      <c r="P15" s="9">
        <v>3061</v>
      </c>
      <c r="Q15" s="9">
        <v>49</v>
      </c>
      <c r="R15" s="9">
        <v>6007</v>
      </c>
      <c r="S15" s="9">
        <v>4121</v>
      </c>
      <c r="T15" s="10">
        <f t="shared" si="0"/>
        <v>39249</v>
      </c>
    </row>
    <row r="16" spans="1:21" s="15" customFormat="1" ht="18" customHeight="1" x14ac:dyDescent="0.3">
      <c r="A16" s="12" t="s">
        <v>29</v>
      </c>
      <c r="B16" s="13">
        <v>57798</v>
      </c>
      <c r="C16" s="13">
        <v>1736</v>
      </c>
      <c r="D16" s="13">
        <v>471</v>
      </c>
      <c r="E16" s="13">
        <v>520</v>
      </c>
      <c r="F16" s="13">
        <v>20906</v>
      </c>
      <c r="G16" s="13">
        <v>5787</v>
      </c>
      <c r="H16" s="13">
        <v>34</v>
      </c>
      <c r="I16" s="13">
        <v>3144</v>
      </c>
      <c r="J16" s="13">
        <v>2363</v>
      </c>
      <c r="K16" s="13">
        <v>36614</v>
      </c>
      <c r="L16" s="13">
        <v>1355</v>
      </c>
      <c r="M16" s="13">
        <v>10589</v>
      </c>
      <c r="N16" s="13">
        <v>13355</v>
      </c>
      <c r="O16" s="13">
        <v>7296</v>
      </c>
      <c r="P16" s="13">
        <v>4777</v>
      </c>
      <c r="Q16" s="13">
        <v>2453</v>
      </c>
      <c r="R16" s="13">
        <v>7512</v>
      </c>
      <c r="S16" s="13">
        <v>4786</v>
      </c>
      <c r="T16" s="13">
        <f t="shared" ref="T16" si="1">SUM(T9:T15)</f>
        <v>181493</v>
      </c>
    </row>
    <row r="17" spans="1:20" ht="18" customHeight="1" x14ac:dyDescent="0.3">
      <c r="A17" s="8" t="s">
        <v>30</v>
      </c>
      <c r="B17" s="9">
        <v>1132</v>
      </c>
      <c r="C17" s="9">
        <v>3343</v>
      </c>
      <c r="D17" s="9">
        <v>121</v>
      </c>
      <c r="E17" s="9">
        <v>2</v>
      </c>
      <c r="F17" s="9">
        <v>2985</v>
      </c>
      <c r="G17" s="9">
        <v>843</v>
      </c>
      <c r="H17" s="9">
        <v>29</v>
      </c>
      <c r="I17" s="9"/>
      <c r="J17" s="9">
        <v>22</v>
      </c>
      <c r="K17" s="9">
        <v>1629</v>
      </c>
      <c r="L17" s="9">
        <v>182</v>
      </c>
      <c r="M17" s="9">
        <v>1725</v>
      </c>
      <c r="N17" s="9">
        <v>5467</v>
      </c>
      <c r="O17" s="9">
        <v>1143</v>
      </c>
      <c r="P17" s="9">
        <v>2</v>
      </c>
      <c r="Q17" s="9">
        <v>4</v>
      </c>
      <c r="R17" s="9">
        <v>86</v>
      </c>
      <c r="S17" s="9"/>
      <c r="T17" s="10">
        <f t="shared" si="0"/>
        <v>18715</v>
      </c>
    </row>
    <row r="18" spans="1:20" ht="18" customHeight="1" x14ac:dyDescent="0.3">
      <c r="A18" s="8" t="s">
        <v>43</v>
      </c>
      <c r="B18" s="9">
        <v>1950</v>
      </c>
      <c r="C18" s="9">
        <v>7195</v>
      </c>
      <c r="D18" s="9">
        <v>61</v>
      </c>
      <c r="E18" s="9">
        <v>49</v>
      </c>
      <c r="F18" s="9">
        <v>10907</v>
      </c>
      <c r="G18" s="9">
        <v>1735</v>
      </c>
      <c r="H18" s="9">
        <v>31</v>
      </c>
      <c r="I18" s="9"/>
      <c r="J18" s="9">
        <v>325</v>
      </c>
      <c r="K18" s="9">
        <v>6487</v>
      </c>
      <c r="L18" s="9">
        <v>73</v>
      </c>
      <c r="M18" s="9">
        <v>7109</v>
      </c>
      <c r="N18" s="9">
        <v>10158</v>
      </c>
      <c r="O18" s="9">
        <v>1750</v>
      </c>
      <c r="P18" s="9">
        <v>47</v>
      </c>
      <c r="Q18" s="9">
        <v>95</v>
      </c>
      <c r="R18" s="9">
        <v>5022</v>
      </c>
      <c r="S18" s="9"/>
      <c r="T18" s="10">
        <f t="shared" si="0"/>
        <v>52994</v>
      </c>
    </row>
    <row r="19" spans="1:20" ht="18" customHeight="1" x14ac:dyDescent="0.3">
      <c r="A19" s="8" t="s">
        <v>31</v>
      </c>
      <c r="B19" s="9">
        <v>113</v>
      </c>
      <c r="C19" s="9">
        <v>3</v>
      </c>
      <c r="D19" s="9"/>
      <c r="E19" s="9">
        <v>8</v>
      </c>
      <c r="F19" s="9">
        <v>779</v>
      </c>
      <c r="G19" s="9">
        <v>39</v>
      </c>
      <c r="H19" s="9">
        <v>1</v>
      </c>
      <c r="I19" s="9"/>
      <c r="J19" s="9">
        <v>1</v>
      </c>
      <c r="K19" s="9">
        <v>388</v>
      </c>
      <c r="L19" s="9"/>
      <c r="M19" s="9">
        <v>152</v>
      </c>
      <c r="N19" s="9">
        <v>52</v>
      </c>
      <c r="O19" s="9">
        <v>61</v>
      </c>
      <c r="P19" s="9">
        <v>1</v>
      </c>
      <c r="Q19" s="9">
        <v>30</v>
      </c>
      <c r="R19" s="9"/>
      <c r="S19" s="9"/>
      <c r="T19" s="10">
        <f t="shared" si="0"/>
        <v>1628</v>
      </c>
    </row>
    <row r="20" spans="1:20" ht="18" customHeight="1" x14ac:dyDescent="0.3">
      <c r="A20" s="8" t="s">
        <v>32</v>
      </c>
      <c r="B20" s="9">
        <v>1</v>
      </c>
      <c r="C20" s="9">
        <v>2</v>
      </c>
      <c r="D20" s="9"/>
      <c r="E20" s="9">
        <v>8</v>
      </c>
      <c r="F20" s="9">
        <v>48</v>
      </c>
      <c r="G20" s="9"/>
      <c r="H20" s="9">
        <v>0</v>
      </c>
      <c r="I20" s="9"/>
      <c r="J20" s="9">
        <v>2</v>
      </c>
      <c r="K20" s="9">
        <v>28</v>
      </c>
      <c r="L20" s="9"/>
      <c r="M20" s="9"/>
      <c r="N20" s="9">
        <v>1</v>
      </c>
      <c r="O20" s="9">
        <v>6</v>
      </c>
      <c r="P20" s="9">
        <v>1</v>
      </c>
      <c r="Q20" s="9">
        <v>1</v>
      </c>
      <c r="R20" s="9"/>
      <c r="S20" s="9"/>
      <c r="T20" s="10">
        <f t="shared" si="0"/>
        <v>98</v>
      </c>
    </row>
    <row r="21" spans="1:20" ht="18" customHeight="1" x14ac:dyDescent="0.3">
      <c r="A21" s="8" t="s">
        <v>33</v>
      </c>
      <c r="B21" s="9">
        <v>83</v>
      </c>
      <c r="C21" s="9">
        <v>301</v>
      </c>
      <c r="D21" s="9"/>
      <c r="E21" s="9">
        <v>80</v>
      </c>
      <c r="F21" s="9">
        <v>1564</v>
      </c>
      <c r="G21" s="9">
        <v>282</v>
      </c>
      <c r="H21" s="9">
        <v>20</v>
      </c>
      <c r="I21" s="9"/>
      <c r="J21" s="9">
        <v>62</v>
      </c>
      <c r="K21" s="9">
        <v>1717</v>
      </c>
      <c r="L21" s="9">
        <v>3</v>
      </c>
      <c r="M21" s="9">
        <v>346</v>
      </c>
      <c r="N21" s="9">
        <v>1012</v>
      </c>
      <c r="O21" s="9">
        <v>508</v>
      </c>
      <c r="P21" s="9">
        <v>103</v>
      </c>
      <c r="Q21" s="9">
        <v>74</v>
      </c>
      <c r="R21" s="9"/>
      <c r="S21" s="9"/>
      <c r="T21" s="10">
        <f t="shared" si="0"/>
        <v>6155</v>
      </c>
    </row>
    <row r="22" spans="1:20" ht="18" customHeight="1" x14ac:dyDescent="0.3">
      <c r="A22" s="8" t="s">
        <v>34</v>
      </c>
      <c r="B22" s="9">
        <v>2856</v>
      </c>
      <c r="C22" s="9">
        <v>2102</v>
      </c>
      <c r="D22" s="9">
        <v>18</v>
      </c>
      <c r="E22" s="9">
        <v>352</v>
      </c>
      <c r="F22" s="9">
        <v>24324</v>
      </c>
      <c r="G22" s="9">
        <v>2328</v>
      </c>
      <c r="H22" s="9">
        <v>36</v>
      </c>
      <c r="I22" s="9">
        <v>255</v>
      </c>
      <c r="J22" s="9">
        <v>220</v>
      </c>
      <c r="K22" s="9">
        <v>6069</v>
      </c>
      <c r="L22" s="9">
        <v>26</v>
      </c>
      <c r="M22" s="9">
        <v>3463</v>
      </c>
      <c r="N22" s="9">
        <v>7531</v>
      </c>
      <c r="O22" s="9">
        <v>1604</v>
      </c>
      <c r="P22" s="9">
        <v>556</v>
      </c>
      <c r="Q22" s="9">
        <v>439</v>
      </c>
      <c r="R22" s="9">
        <v>1065</v>
      </c>
      <c r="S22" s="9">
        <v>0</v>
      </c>
      <c r="T22" s="10">
        <f t="shared" si="0"/>
        <v>53244</v>
      </c>
    </row>
    <row r="23" spans="1:20" s="15" customFormat="1" ht="18" customHeight="1" x14ac:dyDescent="0.3">
      <c r="A23" s="12" t="s">
        <v>35</v>
      </c>
      <c r="B23" s="13">
        <v>6135</v>
      </c>
      <c r="C23" s="13">
        <v>12947</v>
      </c>
      <c r="D23" s="13">
        <v>200</v>
      </c>
      <c r="E23" s="13">
        <v>499</v>
      </c>
      <c r="F23" s="13">
        <v>40607</v>
      </c>
      <c r="G23" s="13">
        <v>5226</v>
      </c>
      <c r="H23" s="13">
        <v>118</v>
      </c>
      <c r="I23" s="13">
        <v>255</v>
      </c>
      <c r="J23" s="13">
        <v>632</v>
      </c>
      <c r="K23" s="13">
        <v>16318</v>
      </c>
      <c r="L23" s="13">
        <v>284</v>
      </c>
      <c r="M23" s="13">
        <v>12794</v>
      </c>
      <c r="N23" s="13">
        <v>24222</v>
      </c>
      <c r="O23" s="13">
        <v>5072</v>
      </c>
      <c r="P23" s="13">
        <v>710</v>
      </c>
      <c r="Q23" s="13">
        <v>643</v>
      </c>
      <c r="R23" s="13">
        <v>6173</v>
      </c>
      <c r="S23" s="13">
        <v>0</v>
      </c>
      <c r="T23" s="13">
        <f t="shared" ref="T23" si="2">SUM(T17:T22)</f>
        <v>132834</v>
      </c>
    </row>
    <row r="24" spans="1:20" s="15" customFormat="1" ht="18" customHeight="1" x14ac:dyDescent="0.3">
      <c r="A24" s="12" t="s">
        <v>36</v>
      </c>
      <c r="B24" s="13">
        <v>4164</v>
      </c>
      <c r="C24" s="13">
        <v>131</v>
      </c>
      <c r="D24" s="13">
        <v>3</v>
      </c>
      <c r="E24" s="13">
        <v>102</v>
      </c>
      <c r="F24" s="13">
        <v>8974</v>
      </c>
      <c r="G24" s="13">
        <v>217</v>
      </c>
      <c r="H24" s="13">
        <v>12</v>
      </c>
      <c r="I24" s="13">
        <v>162</v>
      </c>
      <c r="J24" s="13">
        <v>31</v>
      </c>
      <c r="K24" s="13">
        <v>2259</v>
      </c>
      <c r="L24" s="13">
        <v>7</v>
      </c>
      <c r="M24" s="13">
        <v>786</v>
      </c>
      <c r="N24" s="13">
        <v>1053</v>
      </c>
      <c r="O24" s="13">
        <v>821</v>
      </c>
      <c r="P24" s="13">
        <v>36</v>
      </c>
      <c r="Q24" s="13">
        <v>77</v>
      </c>
      <c r="R24" s="13">
        <v>0</v>
      </c>
      <c r="S24" s="13">
        <v>1</v>
      </c>
      <c r="T24" s="10">
        <f t="shared" si="0"/>
        <v>18836</v>
      </c>
    </row>
    <row r="25" spans="1:20" ht="18" customHeight="1" thickBot="1" x14ac:dyDescent="0.35">
      <c r="A25" s="11" t="s">
        <v>37</v>
      </c>
      <c r="B25" s="11">
        <f>+B8+B16+B23+B24</f>
        <v>72042</v>
      </c>
      <c r="C25" s="11">
        <f t="shared" ref="C25:T25" si="3">+C8+C16+C23+C24</f>
        <v>15171</v>
      </c>
      <c r="D25" s="11">
        <f t="shared" si="3"/>
        <v>851</v>
      </c>
      <c r="E25" s="11">
        <f t="shared" si="3"/>
        <v>1233</v>
      </c>
      <c r="F25" s="11">
        <f t="shared" si="3"/>
        <v>73371</v>
      </c>
      <c r="G25" s="11">
        <f t="shared" si="3"/>
        <v>12327</v>
      </c>
      <c r="H25" s="11">
        <f t="shared" si="3"/>
        <v>188</v>
      </c>
      <c r="I25" s="11">
        <f t="shared" si="3"/>
        <v>3561</v>
      </c>
      <c r="J25" s="11">
        <f t="shared" si="3"/>
        <v>3108</v>
      </c>
      <c r="K25" s="11">
        <f t="shared" si="3"/>
        <v>59280</v>
      </c>
      <c r="L25" s="11">
        <f t="shared" si="3"/>
        <v>1760</v>
      </c>
      <c r="M25" s="11">
        <f t="shared" si="3"/>
        <v>26248</v>
      </c>
      <c r="N25" s="11">
        <f t="shared" si="3"/>
        <v>42682</v>
      </c>
      <c r="O25" s="11">
        <f t="shared" si="3"/>
        <v>14430</v>
      </c>
      <c r="P25" s="11">
        <f t="shared" si="3"/>
        <v>6101</v>
      </c>
      <c r="Q25" s="11">
        <f t="shared" si="3"/>
        <v>4078</v>
      </c>
      <c r="R25" s="11">
        <f t="shared" si="3"/>
        <v>13685</v>
      </c>
      <c r="S25" s="11">
        <f t="shared" si="3"/>
        <v>4787</v>
      </c>
      <c r="T25" s="11">
        <f t="shared" si="3"/>
        <v>354899</v>
      </c>
    </row>
    <row r="26" spans="1:20" ht="15" thickTop="1" x14ac:dyDescent="0.3"/>
    <row r="27" spans="1:20" x14ac:dyDescent="0.3">
      <c r="A27" t="s">
        <v>41</v>
      </c>
    </row>
  </sheetData>
  <printOptions horizontalCentered="1"/>
  <pageMargins left="0" right="0" top="0.39370078740157483" bottom="0.39370078740157483" header="0" footer="0"/>
  <pageSetup paperSize="9" scale="57" orientation="landscape" horizontalDpi="1200" verticalDpi="1200" r:id="rId1"/>
  <headerFooter>
    <oddHeader>&amp;R&amp;G</oddHeader>
    <oddFooter>&amp;CFuente: Dpto de Aduanas e II.EE, procesados por FEPEX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9A2FBB-0CDA-4BCC-B139-F03B146C2CF7}">
  <sheetPr>
    <pageSetUpPr fitToPage="1"/>
  </sheetPr>
  <dimension ref="A3:U27"/>
  <sheetViews>
    <sheetView tabSelected="1" workbookViewId="0">
      <selection activeCell="A19" sqref="A19"/>
    </sheetView>
  </sheetViews>
  <sheetFormatPr baseColWidth="10" defaultRowHeight="14.4" x14ac:dyDescent="0.3"/>
  <cols>
    <col min="1" max="1" width="20.6640625" customWidth="1"/>
  </cols>
  <sheetData>
    <row r="3" spans="1:21" ht="18" x14ac:dyDescent="0.35">
      <c r="A3" s="1" t="s">
        <v>38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spans="1:21" ht="18" x14ac:dyDescent="0.35">
      <c r="A4" s="1" t="s">
        <v>40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4"/>
    </row>
    <row r="5" spans="1:21" ht="18" x14ac:dyDescent="0.35">
      <c r="A5" s="5" t="s">
        <v>20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</row>
    <row r="6" spans="1:21" ht="18" x14ac:dyDescent="0.35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1" ht="18" customHeight="1" thickBot="1" x14ac:dyDescent="0.35">
      <c r="A7" s="7"/>
      <c r="B7" s="7" t="s">
        <v>2</v>
      </c>
      <c r="C7" s="7" t="s">
        <v>3</v>
      </c>
      <c r="D7" s="7" t="s">
        <v>4</v>
      </c>
      <c r="E7" s="7" t="s">
        <v>5</v>
      </c>
      <c r="F7" s="7" t="s">
        <v>6</v>
      </c>
      <c r="G7" s="7" t="s">
        <v>7</v>
      </c>
      <c r="H7" s="7" t="s">
        <v>8</v>
      </c>
      <c r="I7" s="7" t="s">
        <v>9</v>
      </c>
      <c r="J7" s="7" t="s">
        <v>10</v>
      </c>
      <c r="K7" s="7" t="s">
        <v>11</v>
      </c>
      <c r="L7" s="7" t="s">
        <v>12</v>
      </c>
      <c r="M7" s="7" t="s">
        <v>13</v>
      </c>
      <c r="N7" s="7" t="s">
        <v>14</v>
      </c>
      <c r="O7" s="7" t="s">
        <v>15</v>
      </c>
      <c r="P7" s="7" t="s">
        <v>16</v>
      </c>
      <c r="Q7" s="7" t="s">
        <v>17</v>
      </c>
      <c r="R7" s="7" t="s">
        <v>18</v>
      </c>
      <c r="S7" s="7" t="s">
        <v>19</v>
      </c>
      <c r="T7" s="7" t="s">
        <v>1</v>
      </c>
    </row>
    <row r="8" spans="1:21" s="15" customFormat="1" ht="18" customHeight="1" thickTop="1" x14ac:dyDescent="0.3">
      <c r="A8" s="12" t="s">
        <v>21</v>
      </c>
      <c r="B8" s="13">
        <v>2856</v>
      </c>
      <c r="C8" s="13">
        <v>419</v>
      </c>
      <c r="D8" s="13">
        <v>190</v>
      </c>
      <c r="E8" s="13">
        <v>76</v>
      </c>
      <c r="F8" s="13">
        <v>2507</v>
      </c>
      <c r="G8" s="13">
        <v>1057</v>
      </c>
      <c r="H8" s="13">
        <v>29</v>
      </c>
      <c r="I8" s="13">
        <v>94</v>
      </c>
      <c r="J8" s="13">
        <v>173</v>
      </c>
      <c r="K8" s="13">
        <v>4425</v>
      </c>
      <c r="L8" s="13">
        <v>58</v>
      </c>
      <c r="M8" s="13">
        <v>1932</v>
      </c>
      <c r="N8" s="13">
        <v>3961</v>
      </c>
      <c r="O8" s="13">
        <v>1032</v>
      </c>
      <c r="P8" s="13">
        <v>752</v>
      </c>
      <c r="Q8" s="13">
        <v>514</v>
      </c>
      <c r="R8" s="13">
        <v>0</v>
      </c>
      <c r="S8" s="13"/>
      <c r="T8" s="10">
        <f t="shared" ref="T8:T24" si="0">SUM(B8:S8)</f>
        <v>20075</v>
      </c>
      <c r="U8" s="14"/>
    </row>
    <row r="9" spans="1:21" ht="18" customHeight="1" x14ac:dyDescent="0.3">
      <c r="A9" s="8" t="s">
        <v>22</v>
      </c>
      <c r="B9" s="9">
        <v>3482</v>
      </c>
      <c r="C9" s="9">
        <v>22</v>
      </c>
      <c r="D9" s="9">
        <v>2</v>
      </c>
      <c r="E9" s="9"/>
      <c r="F9" s="9">
        <v>948</v>
      </c>
      <c r="G9" s="9">
        <v>438</v>
      </c>
      <c r="H9" s="9"/>
      <c r="I9" s="9">
        <v>3</v>
      </c>
      <c r="J9" s="9">
        <v>0</v>
      </c>
      <c r="K9" s="9">
        <v>4868</v>
      </c>
      <c r="L9" s="9">
        <v>0</v>
      </c>
      <c r="M9" s="9">
        <v>549</v>
      </c>
      <c r="N9" s="9">
        <v>996</v>
      </c>
      <c r="O9" s="9">
        <v>2571</v>
      </c>
      <c r="P9" s="9">
        <v>316</v>
      </c>
      <c r="Q9" s="9">
        <v>3</v>
      </c>
      <c r="R9" s="9"/>
      <c r="S9" s="9">
        <v>1</v>
      </c>
      <c r="T9" s="10">
        <f t="shared" si="0"/>
        <v>14199</v>
      </c>
    </row>
    <row r="10" spans="1:21" ht="18" customHeight="1" x14ac:dyDescent="0.3">
      <c r="A10" s="8" t="s">
        <v>23</v>
      </c>
      <c r="B10" s="9">
        <v>7054</v>
      </c>
      <c r="C10" s="9">
        <v>151</v>
      </c>
      <c r="D10" s="9">
        <v>4</v>
      </c>
      <c r="E10" s="9">
        <v>1</v>
      </c>
      <c r="F10" s="9">
        <v>1266</v>
      </c>
      <c r="G10" s="9">
        <v>145</v>
      </c>
      <c r="H10" s="9"/>
      <c r="I10" s="9">
        <v>1</v>
      </c>
      <c r="J10" s="9">
        <v>92</v>
      </c>
      <c r="K10" s="9">
        <v>11329</v>
      </c>
      <c r="L10" s="9">
        <v>20</v>
      </c>
      <c r="M10" s="9">
        <v>253</v>
      </c>
      <c r="N10" s="9">
        <v>202</v>
      </c>
      <c r="O10" s="9">
        <v>1130</v>
      </c>
      <c r="P10" s="9">
        <v>437</v>
      </c>
      <c r="Q10" s="9">
        <v>97</v>
      </c>
      <c r="R10" s="9">
        <v>137</v>
      </c>
      <c r="S10" s="9">
        <v>1</v>
      </c>
      <c r="T10" s="10">
        <f t="shared" si="0"/>
        <v>22320</v>
      </c>
    </row>
    <row r="11" spans="1:21" ht="18" customHeight="1" x14ac:dyDescent="0.3">
      <c r="A11" t="s">
        <v>24</v>
      </c>
      <c r="B11" s="9">
        <v>297</v>
      </c>
      <c r="C11" s="9">
        <v>19</v>
      </c>
      <c r="D11" s="9">
        <v>6</v>
      </c>
      <c r="E11" s="9">
        <v>5</v>
      </c>
      <c r="F11" s="9">
        <v>354</v>
      </c>
      <c r="G11" s="9">
        <v>15</v>
      </c>
      <c r="H11" s="9">
        <v>1</v>
      </c>
      <c r="I11" s="9"/>
      <c r="J11" s="9">
        <v>8</v>
      </c>
      <c r="K11" s="9">
        <v>353</v>
      </c>
      <c r="L11" s="9">
        <v>13</v>
      </c>
      <c r="M11" s="9">
        <v>81</v>
      </c>
      <c r="N11" s="9">
        <v>355</v>
      </c>
      <c r="O11" s="9">
        <v>92</v>
      </c>
      <c r="P11" s="9">
        <v>15</v>
      </c>
      <c r="Q11" s="9">
        <v>159</v>
      </c>
      <c r="R11" s="9">
        <v>0</v>
      </c>
      <c r="S11" s="9"/>
      <c r="T11" s="10">
        <f t="shared" si="0"/>
        <v>1773</v>
      </c>
    </row>
    <row r="12" spans="1:21" ht="18" customHeight="1" x14ac:dyDescent="0.3">
      <c r="A12" s="8" t="s">
        <v>25</v>
      </c>
      <c r="B12" s="9">
        <v>13293</v>
      </c>
      <c r="C12" s="9">
        <v>105</v>
      </c>
      <c r="D12" s="9">
        <v>32</v>
      </c>
      <c r="E12" s="9">
        <v>71</v>
      </c>
      <c r="F12" s="9">
        <v>6921</v>
      </c>
      <c r="G12" s="9">
        <v>1532</v>
      </c>
      <c r="H12" s="9">
        <v>1</v>
      </c>
      <c r="I12" s="9">
        <v>543</v>
      </c>
      <c r="J12" s="9">
        <v>894</v>
      </c>
      <c r="K12" s="9">
        <v>8195</v>
      </c>
      <c r="L12" s="9">
        <v>399</v>
      </c>
      <c r="M12" s="9">
        <v>4734</v>
      </c>
      <c r="N12" s="9">
        <v>2920</v>
      </c>
      <c r="O12" s="9">
        <v>1146</v>
      </c>
      <c r="P12" s="9">
        <v>111</v>
      </c>
      <c r="Q12" s="9">
        <v>388</v>
      </c>
      <c r="R12" s="9">
        <v>1881</v>
      </c>
      <c r="S12" s="9">
        <v>922</v>
      </c>
      <c r="T12" s="10">
        <f t="shared" si="0"/>
        <v>44088</v>
      </c>
    </row>
    <row r="13" spans="1:21" ht="18" customHeight="1" x14ac:dyDescent="0.3">
      <c r="A13" s="8" t="s">
        <v>26</v>
      </c>
      <c r="B13" s="9">
        <v>12261</v>
      </c>
      <c r="C13" s="9">
        <v>1116</v>
      </c>
      <c r="D13" s="9">
        <v>395</v>
      </c>
      <c r="E13" s="9">
        <v>164</v>
      </c>
      <c r="F13" s="9">
        <v>10609</v>
      </c>
      <c r="G13" s="9">
        <v>4243</v>
      </c>
      <c r="H13" s="9">
        <v>30</v>
      </c>
      <c r="I13" s="9">
        <v>88</v>
      </c>
      <c r="J13" s="9">
        <v>234</v>
      </c>
      <c r="K13" s="9">
        <v>8920</v>
      </c>
      <c r="L13" s="9">
        <v>431</v>
      </c>
      <c r="M13" s="9">
        <v>4064</v>
      </c>
      <c r="N13" s="9">
        <v>8885</v>
      </c>
      <c r="O13" s="9">
        <v>1705</v>
      </c>
      <c r="P13" s="9">
        <v>648</v>
      </c>
      <c r="Q13" s="9">
        <v>917</v>
      </c>
      <c r="R13" s="9">
        <v>0</v>
      </c>
      <c r="S13" s="9">
        <v>46</v>
      </c>
      <c r="T13" s="10">
        <f t="shared" si="0"/>
        <v>54756</v>
      </c>
    </row>
    <row r="14" spans="1:21" ht="18" customHeight="1" x14ac:dyDescent="0.3">
      <c r="A14" s="8" t="s">
        <v>27</v>
      </c>
      <c r="B14" s="9">
        <v>52</v>
      </c>
      <c r="C14" s="9">
        <v>12</v>
      </c>
      <c r="D14" s="9">
        <v>8</v>
      </c>
      <c r="E14" s="9">
        <v>1</v>
      </c>
      <c r="F14" s="9">
        <v>87</v>
      </c>
      <c r="G14" s="9"/>
      <c r="H14" s="9">
        <v>0</v>
      </c>
      <c r="I14" s="9"/>
      <c r="J14" s="9">
        <v>2</v>
      </c>
      <c r="K14" s="9">
        <v>88</v>
      </c>
      <c r="L14" s="9">
        <v>29</v>
      </c>
      <c r="M14" s="9">
        <v>171</v>
      </c>
      <c r="N14" s="9">
        <v>154</v>
      </c>
      <c r="O14" s="9">
        <v>22</v>
      </c>
      <c r="P14" s="9">
        <v>15</v>
      </c>
      <c r="Q14" s="9">
        <v>33</v>
      </c>
      <c r="R14" s="9"/>
      <c r="S14" s="9"/>
      <c r="T14" s="10">
        <f t="shared" si="0"/>
        <v>674</v>
      </c>
    </row>
    <row r="15" spans="1:21" ht="18" customHeight="1" x14ac:dyDescent="0.3">
      <c r="A15" s="8" t="s">
        <v>28</v>
      </c>
      <c r="B15" s="9">
        <v>10251</v>
      </c>
      <c r="C15" s="9">
        <v>61</v>
      </c>
      <c r="D15" s="9">
        <v>3</v>
      </c>
      <c r="E15" s="9">
        <v>259</v>
      </c>
      <c r="F15" s="9">
        <v>1383</v>
      </c>
      <c r="G15" s="9"/>
      <c r="H15" s="9"/>
      <c r="I15" s="9">
        <v>3408</v>
      </c>
      <c r="J15" s="9">
        <v>2039</v>
      </c>
      <c r="K15" s="9">
        <v>854</v>
      </c>
      <c r="L15" s="9">
        <v>705</v>
      </c>
      <c r="M15" s="9">
        <v>1450</v>
      </c>
      <c r="N15" s="9">
        <v>222</v>
      </c>
      <c r="O15" s="9">
        <v>87</v>
      </c>
      <c r="P15" s="9">
        <v>4065</v>
      </c>
      <c r="Q15" s="9">
        <v>11</v>
      </c>
      <c r="R15" s="9">
        <v>5993</v>
      </c>
      <c r="S15" s="9">
        <v>5455</v>
      </c>
      <c r="T15" s="10">
        <f t="shared" si="0"/>
        <v>36246</v>
      </c>
    </row>
    <row r="16" spans="1:21" s="15" customFormat="1" ht="18" customHeight="1" x14ac:dyDescent="0.3">
      <c r="A16" s="12" t="s">
        <v>29</v>
      </c>
      <c r="B16" s="13">
        <v>46689</v>
      </c>
      <c r="C16" s="13">
        <v>1485</v>
      </c>
      <c r="D16" s="13">
        <v>451</v>
      </c>
      <c r="E16" s="13">
        <v>502</v>
      </c>
      <c r="F16" s="13">
        <v>21567</v>
      </c>
      <c r="G16" s="13">
        <v>6373</v>
      </c>
      <c r="H16" s="13">
        <v>32</v>
      </c>
      <c r="I16" s="13">
        <v>4043</v>
      </c>
      <c r="J16" s="13">
        <v>3270</v>
      </c>
      <c r="K16" s="13">
        <v>34607</v>
      </c>
      <c r="L16" s="13">
        <v>1597</v>
      </c>
      <c r="M16" s="13">
        <v>11303</v>
      </c>
      <c r="N16" s="13">
        <v>13734</v>
      </c>
      <c r="O16" s="13">
        <v>6753</v>
      </c>
      <c r="P16" s="13">
        <v>5608</v>
      </c>
      <c r="Q16" s="13">
        <v>1607</v>
      </c>
      <c r="R16" s="13">
        <v>8011</v>
      </c>
      <c r="S16" s="13">
        <v>6425</v>
      </c>
      <c r="T16" s="13">
        <f t="shared" ref="T16" si="1">SUM(T9:T15)</f>
        <v>174056</v>
      </c>
    </row>
    <row r="17" spans="1:20" ht="18" customHeight="1" x14ac:dyDescent="0.3">
      <c r="A17" s="8" t="s">
        <v>30</v>
      </c>
      <c r="B17" s="9">
        <v>2335</v>
      </c>
      <c r="C17" s="9">
        <v>4037</v>
      </c>
      <c r="D17" s="9">
        <v>132</v>
      </c>
      <c r="E17" s="9">
        <v>5</v>
      </c>
      <c r="F17" s="9">
        <v>5199</v>
      </c>
      <c r="G17" s="9">
        <v>1016</v>
      </c>
      <c r="H17" s="9">
        <v>20</v>
      </c>
      <c r="I17" s="9"/>
      <c r="J17" s="9">
        <v>61</v>
      </c>
      <c r="K17" s="9">
        <v>1696</v>
      </c>
      <c r="L17" s="9">
        <v>77</v>
      </c>
      <c r="M17" s="9">
        <v>2059</v>
      </c>
      <c r="N17" s="9">
        <v>4156</v>
      </c>
      <c r="O17" s="9">
        <v>679</v>
      </c>
      <c r="P17" s="9">
        <v>1</v>
      </c>
      <c r="Q17" s="9">
        <v>4</v>
      </c>
      <c r="R17" s="9">
        <v>644</v>
      </c>
      <c r="S17" s="9"/>
      <c r="T17" s="10">
        <f t="shared" si="0"/>
        <v>22121</v>
      </c>
    </row>
    <row r="18" spans="1:20" ht="18" customHeight="1" x14ac:dyDescent="0.3">
      <c r="A18" s="8" t="s">
        <v>43</v>
      </c>
      <c r="B18" s="9">
        <v>1802</v>
      </c>
      <c r="C18" s="9">
        <v>8004</v>
      </c>
      <c r="D18" s="9">
        <v>62</v>
      </c>
      <c r="E18" s="9">
        <v>81</v>
      </c>
      <c r="F18" s="9">
        <v>13596</v>
      </c>
      <c r="G18" s="9">
        <v>1982</v>
      </c>
      <c r="H18" s="9">
        <v>14</v>
      </c>
      <c r="I18" s="9">
        <v>0</v>
      </c>
      <c r="J18" s="9">
        <v>267</v>
      </c>
      <c r="K18" s="9">
        <v>8045</v>
      </c>
      <c r="L18" s="9">
        <v>70</v>
      </c>
      <c r="M18" s="9">
        <v>7550</v>
      </c>
      <c r="N18" s="9">
        <v>12665</v>
      </c>
      <c r="O18" s="9">
        <v>1563</v>
      </c>
      <c r="P18" s="9">
        <v>46</v>
      </c>
      <c r="Q18" s="9">
        <v>113</v>
      </c>
      <c r="R18" s="9">
        <v>6806</v>
      </c>
      <c r="S18" s="9">
        <v>4</v>
      </c>
      <c r="T18" s="10">
        <f t="shared" si="0"/>
        <v>62670</v>
      </c>
    </row>
    <row r="19" spans="1:20" ht="18" customHeight="1" x14ac:dyDescent="0.3">
      <c r="A19" s="8" t="s">
        <v>31</v>
      </c>
      <c r="B19" s="9">
        <v>114</v>
      </c>
      <c r="C19" s="9">
        <v>9</v>
      </c>
      <c r="D19" s="9"/>
      <c r="E19" s="9">
        <v>8</v>
      </c>
      <c r="F19" s="9">
        <v>803</v>
      </c>
      <c r="G19" s="9">
        <v>26</v>
      </c>
      <c r="H19" s="9"/>
      <c r="I19" s="9"/>
      <c r="J19" s="9">
        <v>0</v>
      </c>
      <c r="K19" s="9">
        <v>355</v>
      </c>
      <c r="L19" s="9">
        <v>0</v>
      </c>
      <c r="M19" s="9">
        <v>131</v>
      </c>
      <c r="N19" s="9">
        <v>41</v>
      </c>
      <c r="O19" s="9">
        <v>55</v>
      </c>
      <c r="P19" s="9">
        <v>2</v>
      </c>
      <c r="Q19" s="9">
        <v>21</v>
      </c>
      <c r="R19" s="9"/>
      <c r="S19" s="9"/>
      <c r="T19" s="10">
        <f t="shared" si="0"/>
        <v>1565</v>
      </c>
    </row>
    <row r="20" spans="1:20" ht="18" customHeight="1" x14ac:dyDescent="0.3">
      <c r="A20" s="8" t="s">
        <v>32</v>
      </c>
      <c r="B20" s="9">
        <v>0</v>
      </c>
      <c r="C20" s="9">
        <v>3</v>
      </c>
      <c r="D20" s="9"/>
      <c r="E20" s="9">
        <v>3</v>
      </c>
      <c r="F20" s="9">
        <v>58</v>
      </c>
      <c r="G20" s="9"/>
      <c r="H20" s="9">
        <v>0</v>
      </c>
      <c r="I20" s="9"/>
      <c r="J20" s="9">
        <v>0</v>
      </c>
      <c r="K20" s="9">
        <v>21</v>
      </c>
      <c r="L20" s="9">
        <v>0</v>
      </c>
      <c r="M20" s="9">
        <v>0</v>
      </c>
      <c r="N20" s="9">
        <v>2</v>
      </c>
      <c r="O20" s="9">
        <v>0</v>
      </c>
      <c r="P20" s="9">
        <v>1</v>
      </c>
      <c r="Q20" s="9"/>
      <c r="R20" s="9"/>
      <c r="S20" s="9"/>
      <c r="T20" s="10">
        <f t="shared" si="0"/>
        <v>88</v>
      </c>
    </row>
    <row r="21" spans="1:20" ht="18" customHeight="1" x14ac:dyDescent="0.3">
      <c r="A21" s="8" t="s">
        <v>33</v>
      </c>
      <c r="B21" s="9">
        <v>182</v>
      </c>
      <c r="C21" s="9">
        <v>398</v>
      </c>
      <c r="D21" s="9">
        <v>0</v>
      </c>
      <c r="E21" s="9">
        <v>132</v>
      </c>
      <c r="F21" s="9">
        <v>1684</v>
      </c>
      <c r="G21" s="9">
        <v>278</v>
      </c>
      <c r="H21" s="9">
        <v>21</v>
      </c>
      <c r="I21" s="9"/>
      <c r="J21" s="9">
        <v>42</v>
      </c>
      <c r="K21" s="9">
        <v>2055</v>
      </c>
      <c r="L21" s="9">
        <v>2</v>
      </c>
      <c r="M21" s="9">
        <v>396</v>
      </c>
      <c r="N21" s="9">
        <v>1942</v>
      </c>
      <c r="O21" s="9">
        <v>520</v>
      </c>
      <c r="P21" s="9">
        <v>109</v>
      </c>
      <c r="Q21" s="9">
        <v>90</v>
      </c>
      <c r="R21" s="9">
        <v>0</v>
      </c>
      <c r="S21" s="9"/>
      <c r="T21" s="10">
        <f t="shared" si="0"/>
        <v>7851</v>
      </c>
    </row>
    <row r="22" spans="1:20" ht="18" customHeight="1" x14ac:dyDescent="0.3">
      <c r="A22" s="8" t="s">
        <v>34</v>
      </c>
      <c r="B22" s="9">
        <v>2363</v>
      </c>
      <c r="C22" s="9">
        <v>2492</v>
      </c>
      <c r="D22" s="9">
        <v>19</v>
      </c>
      <c r="E22" s="9">
        <v>551</v>
      </c>
      <c r="F22" s="9">
        <v>30220</v>
      </c>
      <c r="G22" s="9">
        <v>2871</v>
      </c>
      <c r="H22" s="9">
        <v>39</v>
      </c>
      <c r="I22" s="9">
        <v>280</v>
      </c>
      <c r="J22" s="9">
        <v>198</v>
      </c>
      <c r="K22" s="9">
        <v>6679</v>
      </c>
      <c r="L22" s="9">
        <v>22</v>
      </c>
      <c r="M22" s="9">
        <v>3538</v>
      </c>
      <c r="N22" s="9">
        <v>8781</v>
      </c>
      <c r="O22" s="9">
        <v>1505</v>
      </c>
      <c r="P22" s="9">
        <v>491</v>
      </c>
      <c r="Q22" s="9">
        <v>419</v>
      </c>
      <c r="R22" s="9">
        <v>2451</v>
      </c>
      <c r="S22" s="9">
        <v>0</v>
      </c>
      <c r="T22" s="10">
        <f t="shared" si="0"/>
        <v>62919</v>
      </c>
    </row>
    <row r="23" spans="1:20" s="15" customFormat="1" ht="18" customHeight="1" x14ac:dyDescent="0.3">
      <c r="A23" s="12" t="s">
        <v>35</v>
      </c>
      <c r="B23" s="13">
        <v>6796</v>
      </c>
      <c r="C23" s="13">
        <v>14943</v>
      </c>
      <c r="D23" s="13">
        <v>214</v>
      </c>
      <c r="E23" s="13">
        <v>781</v>
      </c>
      <c r="F23" s="13">
        <v>51560</v>
      </c>
      <c r="G23" s="13">
        <v>6174</v>
      </c>
      <c r="H23" s="13">
        <v>95</v>
      </c>
      <c r="I23" s="13">
        <v>280</v>
      </c>
      <c r="J23" s="13">
        <v>569</v>
      </c>
      <c r="K23" s="13">
        <v>18852</v>
      </c>
      <c r="L23" s="13">
        <v>172</v>
      </c>
      <c r="M23" s="13">
        <v>13673</v>
      </c>
      <c r="N23" s="13">
        <v>27588</v>
      </c>
      <c r="O23" s="13">
        <v>4322</v>
      </c>
      <c r="P23" s="13">
        <v>650</v>
      </c>
      <c r="Q23" s="13">
        <v>647</v>
      </c>
      <c r="R23" s="13">
        <v>9901</v>
      </c>
      <c r="S23" s="13">
        <v>5</v>
      </c>
      <c r="T23" s="13">
        <f t="shared" ref="T23" si="2">SUM(T17:T22)</f>
        <v>157214</v>
      </c>
    </row>
    <row r="24" spans="1:20" s="15" customFormat="1" ht="18" customHeight="1" x14ac:dyDescent="0.3">
      <c r="A24" s="12" t="s">
        <v>36</v>
      </c>
      <c r="B24" s="13">
        <v>4174</v>
      </c>
      <c r="C24" s="13">
        <v>192</v>
      </c>
      <c r="D24" s="13">
        <v>3</v>
      </c>
      <c r="E24" s="13">
        <v>178</v>
      </c>
      <c r="F24" s="13">
        <v>8155</v>
      </c>
      <c r="G24" s="13">
        <v>228</v>
      </c>
      <c r="H24" s="13">
        <v>13</v>
      </c>
      <c r="I24" s="13">
        <v>192</v>
      </c>
      <c r="J24" s="13">
        <v>25</v>
      </c>
      <c r="K24" s="13">
        <v>2279</v>
      </c>
      <c r="L24" s="13">
        <v>8</v>
      </c>
      <c r="M24" s="13">
        <v>1023</v>
      </c>
      <c r="N24" s="13">
        <v>856</v>
      </c>
      <c r="O24" s="13">
        <v>506</v>
      </c>
      <c r="P24" s="13">
        <v>38</v>
      </c>
      <c r="Q24" s="13">
        <v>48</v>
      </c>
      <c r="R24" s="13">
        <v>2</v>
      </c>
      <c r="S24" s="13">
        <v>1</v>
      </c>
      <c r="T24" s="10">
        <f t="shared" si="0"/>
        <v>17921</v>
      </c>
    </row>
    <row r="25" spans="1:20" ht="18" customHeight="1" thickBot="1" x14ac:dyDescent="0.35">
      <c r="A25" s="11" t="s">
        <v>37</v>
      </c>
      <c r="B25" s="11">
        <f>+B8+B16+B23+B24</f>
        <v>60515</v>
      </c>
      <c r="C25" s="11">
        <f t="shared" ref="C25:T25" si="3">+C8+C16+C23+C24</f>
        <v>17039</v>
      </c>
      <c r="D25" s="11">
        <f t="shared" si="3"/>
        <v>858</v>
      </c>
      <c r="E25" s="11">
        <f t="shared" si="3"/>
        <v>1537</v>
      </c>
      <c r="F25" s="11">
        <f t="shared" si="3"/>
        <v>83789</v>
      </c>
      <c r="G25" s="11">
        <f t="shared" si="3"/>
        <v>13832</v>
      </c>
      <c r="H25" s="11">
        <f t="shared" si="3"/>
        <v>169</v>
      </c>
      <c r="I25" s="11">
        <f t="shared" si="3"/>
        <v>4609</v>
      </c>
      <c r="J25" s="11">
        <f t="shared" si="3"/>
        <v>4037</v>
      </c>
      <c r="K25" s="11">
        <f t="shared" si="3"/>
        <v>60163</v>
      </c>
      <c r="L25" s="11">
        <f t="shared" si="3"/>
        <v>1835</v>
      </c>
      <c r="M25" s="11">
        <f t="shared" si="3"/>
        <v>27931</v>
      </c>
      <c r="N25" s="11">
        <f t="shared" si="3"/>
        <v>46139</v>
      </c>
      <c r="O25" s="11">
        <f t="shared" si="3"/>
        <v>12613</v>
      </c>
      <c r="P25" s="11">
        <f t="shared" si="3"/>
        <v>7048</v>
      </c>
      <c r="Q25" s="11">
        <f t="shared" si="3"/>
        <v>2816</v>
      </c>
      <c r="R25" s="11">
        <f t="shared" si="3"/>
        <v>17914</v>
      </c>
      <c r="S25" s="11">
        <f t="shared" si="3"/>
        <v>6431</v>
      </c>
      <c r="T25" s="11">
        <f t="shared" si="3"/>
        <v>369266</v>
      </c>
    </row>
    <row r="26" spans="1:20" ht="15" thickTop="1" x14ac:dyDescent="0.3"/>
    <row r="27" spans="1:20" x14ac:dyDescent="0.3">
      <c r="A27" t="s">
        <v>42</v>
      </c>
    </row>
  </sheetData>
  <printOptions horizontalCentered="1"/>
  <pageMargins left="0" right="0" top="0.39370078740157483" bottom="0.39370078740157483" header="0" footer="0"/>
  <pageSetup paperSize="9" scale="57" orientation="landscape" horizontalDpi="1200" verticalDpi="1200" r:id="rId1"/>
  <headerFooter>
    <oddHeader>&amp;R&amp;G</oddHeader>
    <oddFooter>&amp;CFuente: Dpto de Aduanas e II.EE, procesados por FEPEX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5ec8d0f-581f-4acd-81ee-e49e8524fb2d" xsi:nil="true"/>
    <lcf76f155ced4ddcb4097134ff3c332f xmlns="03237528-d277-4a47-b3f2-ade3aeb20446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6ABD730D322294FB1F003CC5BAE91E9" ma:contentTypeVersion="18" ma:contentTypeDescription="Crear nuevo documento." ma:contentTypeScope="" ma:versionID="6b3bc56d42cc13745dd08a9418e59fe9">
  <xsd:schema xmlns:xsd="http://www.w3.org/2001/XMLSchema" xmlns:xs="http://www.w3.org/2001/XMLSchema" xmlns:p="http://schemas.microsoft.com/office/2006/metadata/properties" xmlns:ns2="85ec8d0f-581f-4acd-81ee-e49e8524fb2d" xmlns:ns3="03237528-d277-4a47-b3f2-ade3aeb20446" targetNamespace="http://schemas.microsoft.com/office/2006/metadata/properties" ma:root="true" ma:fieldsID="01b584a2c33248ebde664654151c3211" ns2:_="" ns3:_="">
    <xsd:import namespace="85ec8d0f-581f-4acd-81ee-e49e8524fb2d"/>
    <xsd:import namespace="03237528-d277-4a47-b3f2-ade3aeb20446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ec8d0f-581f-4acd-81ee-e49e8524fb2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c2e05d22-e67c-4713-8582-b44421ebcf8f}" ma:internalName="TaxCatchAll" ma:showField="CatchAllData" ma:web="85ec8d0f-581f-4acd-81ee-e49e8524fb2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237528-d277-4a47-b3f2-ade3aeb2044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b3fc8a12-119b-4fc8-a7e2-583afe0fd63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1575524-9000-437E-8AA0-D4723E206859}">
  <ds:schemaRefs>
    <ds:schemaRef ds:uri="http://schemas.microsoft.com/office/2006/metadata/properties"/>
    <ds:schemaRef ds:uri="http://schemas.microsoft.com/office/infopath/2007/PartnerControls"/>
    <ds:schemaRef ds:uri="85ec8d0f-581f-4acd-81ee-e49e8524fb2d"/>
    <ds:schemaRef ds:uri="03237528-d277-4a47-b3f2-ade3aeb20446"/>
  </ds:schemaRefs>
</ds:datastoreItem>
</file>

<file path=customXml/itemProps2.xml><?xml version="1.0" encoding="utf-8"?>
<ds:datastoreItem xmlns:ds="http://schemas.openxmlformats.org/officeDocument/2006/customXml" ds:itemID="{0E69DEF8-F606-4F65-9F04-AF333FADBE7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ec8d0f-581f-4acd-81ee-e49e8524fb2d"/>
    <ds:schemaRef ds:uri="03237528-d277-4a47-b3f2-ade3aeb2044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B59948E-7688-4321-BFAE-3816161F77D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2022</vt:lpstr>
      <vt:lpstr>2023</vt:lpstr>
      <vt:lpstr>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FEPEX - Ana Isabel Jiménez Juárez</dc:creator>
  <cp:lastModifiedBy>FEPEX - Ana Isabel Jiménez Juárez</cp:lastModifiedBy>
  <cp:lastPrinted>2023-05-12T09:57:55Z</cp:lastPrinted>
  <dcterms:created xsi:type="dcterms:W3CDTF">2023-05-12T08:20:08Z</dcterms:created>
  <dcterms:modified xsi:type="dcterms:W3CDTF">2025-03-05T11:15:29Z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0x01010096ABD730D322294FB1F003CC5BAE91E9</vt:lpwstr>
  </property>
</Properties>
</file>