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pexmadrid-my.sharepoint.com/personal/ana_fepex_es/Documents/PORTAL/Estadísticas/ADUANAS/FyP/Import/"/>
    </mc:Choice>
  </mc:AlternateContent>
  <xr:revisionPtr revIDLastSave="108" documentId="8_{5C353B63-486E-4970-8198-1D029AE9C197}" xr6:coauthVersionLast="47" xr6:coauthVersionMax="47" xr10:uidLastSave="{6A84FEF4-373F-458C-B7E7-CB3C6FBA2703}"/>
  <bookViews>
    <workbookView xWindow="28785" yWindow="10305" windowWidth="28830" windowHeight="5190" activeTab="1" xr2:uid="{98357577-0C59-43CE-ADB2-F9711BA289E5}"/>
  </bookViews>
  <sheets>
    <sheet name="2022" sheetId="19" r:id="rId1"/>
    <sheet name="2023" sheetId="2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5" i="20" l="1"/>
  <c r="R25" i="20"/>
  <c r="Q25" i="20"/>
  <c r="P25" i="20"/>
  <c r="O25" i="20"/>
  <c r="N25" i="20"/>
  <c r="M25" i="20"/>
  <c r="H25" i="20"/>
  <c r="G25" i="20"/>
  <c r="F25" i="20"/>
  <c r="E25" i="20"/>
  <c r="D25" i="20"/>
  <c r="C25" i="20"/>
  <c r="B25" i="20"/>
  <c r="T24" i="20"/>
  <c r="S23" i="20"/>
  <c r="R23" i="20"/>
  <c r="Q23" i="20"/>
  <c r="P23" i="20"/>
  <c r="O23" i="20"/>
  <c r="N23" i="20"/>
  <c r="M23" i="20"/>
  <c r="L23" i="20"/>
  <c r="K23" i="20"/>
  <c r="J23" i="20"/>
  <c r="I23" i="20"/>
  <c r="I25" i="20" s="1"/>
  <c r="H23" i="20"/>
  <c r="G23" i="20"/>
  <c r="F23" i="20"/>
  <c r="E23" i="20"/>
  <c r="D23" i="20"/>
  <c r="C23" i="20"/>
  <c r="B23" i="20"/>
  <c r="T22" i="20"/>
  <c r="T21" i="20"/>
  <c r="T20" i="20"/>
  <c r="T19" i="20"/>
  <c r="T18" i="20"/>
  <c r="T17" i="20"/>
  <c r="T23" i="20" s="1"/>
  <c r="S16" i="20"/>
  <c r="R16" i="20"/>
  <c r="Q16" i="20"/>
  <c r="P16" i="20"/>
  <c r="O16" i="20"/>
  <c r="N16" i="20"/>
  <c r="M16" i="20"/>
  <c r="L16" i="20"/>
  <c r="L25" i="20" s="1"/>
  <c r="K16" i="20"/>
  <c r="K25" i="20" s="1"/>
  <c r="J16" i="20"/>
  <c r="J25" i="20" s="1"/>
  <c r="I16" i="20"/>
  <c r="H16" i="20"/>
  <c r="G16" i="20"/>
  <c r="F16" i="20"/>
  <c r="E16" i="20"/>
  <c r="D16" i="20"/>
  <c r="C16" i="20"/>
  <c r="B16" i="20"/>
  <c r="T15" i="20"/>
  <c r="T14" i="20"/>
  <c r="T13" i="20"/>
  <c r="T12" i="20"/>
  <c r="T11" i="20"/>
  <c r="T10" i="20"/>
  <c r="T16" i="20" s="1"/>
  <c r="T25" i="20" s="1"/>
  <c r="T9" i="20"/>
  <c r="T8" i="20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T24" i="19"/>
  <c r="T23" i="19"/>
  <c r="T22" i="19"/>
  <c r="T21" i="19"/>
  <c r="T20" i="19"/>
  <c r="T19" i="19"/>
  <c r="T18" i="19"/>
  <c r="T17" i="19"/>
  <c r="T16" i="19"/>
  <c r="T25" i="19" s="1"/>
  <c r="T15" i="19"/>
  <c r="T14" i="19"/>
  <c r="T13" i="19"/>
  <c r="T12" i="19"/>
  <c r="T11" i="19"/>
  <c r="T10" i="19"/>
  <c r="T9" i="19"/>
  <c r="T8" i="19"/>
</calcChain>
</file>

<file path=xl/sharedStrings.xml><?xml version="1.0" encoding="utf-8"?>
<sst xmlns="http://schemas.openxmlformats.org/spreadsheetml/2006/main" count="80" uniqueCount="40">
  <si>
    <t>AÑO 2022</t>
  </si>
  <si>
    <t>TOTAL</t>
  </si>
  <si>
    <t>Andalucía</t>
  </si>
  <si>
    <t>Aragón</t>
  </si>
  <si>
    <t>Asturias</t>
  </si>
  <si>
    <t>Baleares</t>
  </si>
  <si>
    <t>C.Valenciana</t>
  </si>
  <si>
    <t>Canarias</t>
  </si>
  <si>
    <t>Cantabria</t>
  </si>
  <si>
    <t>C-LaMancha</t>
  </si>
  <si>
    <t>C-León</t>
  </si>
  <si>
    <t>Cataluña</t>
  </si>
  <si>
    <t>Extremadura</t>
  </si>
  <si>
    <t>Galicia</t>
  </si>
  <si>
    <t>Madrid</t>
  </si>
  <si>
    <t>Murcia</t>
  </si>
  <si>
    <t>Navarra</t>
  </si>
  <si>
    <t>País Vasco</t>
  </si>
  <si>
    <t xml:space="preserve">Otras </t>
  </si>
  <si>
    <t>Rioja</t>
  </si>
  <si>
    <t>MILES DE EUROS</t>
  </si>
  <si>
    <t>BULBOS</t>
  </si>
  <si>
    <t>Esquejes</t>
  </si>
  <si>
    <t>Árboles y arbustos</t>
  </si>
  <si>
    <t>Rosales</t>
  </si>
  <si>
    <t>Plantas de exterior</t>
  </si>
  <si>
    <t>Plantas de interior</t>
  </si>
  <si>
    <t>Rododendro y azalea</t>
  </si>
  <si>
    <t>Otras plantas vivas</t>
  </si>
  <si>
    <t>TOTAL PLANTA VIVA</t>
  </si>
  <si>
    <t>Clavel</t>
  </si>
  <si>
    <t>Orquídea</t>
  </si>
  <si>
    <t>Gladiolo</t>
  </si>
  <si>
    <t>Crisantemo</t>
  </si>
  <si>
    <t>Otras flores cortadas</t>
  </si>
  <si>
    <t>TOTAL FLOR CORTADA</t>
  </si>
  <si>
    <t>FOLLAJE</t>
  </si>
  <si>
    <t>TOTAL Flores y plantas</t>
  </si>
  <si>
    <t>IMPORTACIONES ESPAÑOLAS DE FLORES Y PLANTAS VIVAS POR COMUNIDAD AUTÓNOMA DE DESTINO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</si>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</sst>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4"/>
      <color rgb="FF0070C0"/>
      <name val="Calibri"/>
      <family val="2"/>
    </font>
    <font>
      <sz val="14"/>
      <color theme="4" tint="-0.24997711111789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0" fontId="2" fillId="0" borderId="0"/>
    <xf numFmtId="0" fontId="7" fillId="0" borderId="1" applyNumberFormat="0" applyFill="0" applyAlignment="0" applyProtection="0"/>
    <xf numFmtId="0" fontId="1" fillId="2" borderId="0" applyNumberFormat="0" applyBorder="0" applyAlignment="0" applyProtection="0"/>
    <xf numFmtId="0" fontId="1" fillId="0" borderId="0"/>
  </cellStyleXfs>
  <cellXfs count="17">
    <xf numFmtId="0" fontId="0" fillId="0" borderId="0" xfId="0"/>
    <xf numFmtId="3" fontId="3" fillId="0" borderId="0" xfId="1" applyNumberFormat="1" applyFont="1"/>
    <xf numFmtId="0" fontId="4" fillId="0" borderId="0" xfId="1" applyFont="1"/>
    <xf numFmtId="3" fontId="5" fillId="0" borderId="0" xfId="1" applyNumberFormat="1" applyFont="1"/>
    <xf numFmtId="3" fontId="6" fillId="0" borderId="0" xfId="1" applyNumberFormat="1" applyFont="1"/>
    <xf numFmtId="0" fontId="3" fillId="0" borderId="0" xfId="1" applyFont="1"/>
    <xf numFmtId="0" fontId="5" fillId="0" borderId="0" xfId="1" applyFont="1"/>
    <xf numFmtId="3" fontId="7" fillId="0" borderId="1" xfId="2" applyNumberFormat="1" applyFill="1" applyAlignment="1">
      <alignment horizontal="center"/>
    </xf>
    <xf numFmtId="3" fontId="8" fillId="0" borderId="0" xfId="3" applyNumberFormat="1" applyFont="1" applyFill="1" applyBorder="1" applyAlignment="1">
      <alignment horizontal="left"/>
    </xf>
    <xf numFmtId="3" fontId="9" fillId="0" borderId="0" xfId="3" applyNumberFormat="1" applyFont="1" applyFill="1" applyBorder="1"/>
    <xf numFmtId="3" fontId="7" fillId="0" borderId="0" xfId="3" applyNumberFormat="1" applyFont="1" applyFill="1" applyBorder="1" applyAlignment="1">
      <alignment horizontal="right"/>
    </xf>
    <xf numFmtId="3" fontId="7" fillId="0" borderId="1" xfId="2" applyNumberFormat="1" applyFill="1" applyAlignment="1">
      <alignment horizontal="right"/>
    </xf>
    <xf numFmtId="3" fontId="7" fillId="0" borderId="0" xfId="3" applyNumberFormat="1" applyFont="1" applyFill="1" applyBorder="1" applyAlignment="1">
      <alignment horizontal="left"/>
    </xf>
    <xf numFmtId="3" fontId="10" fillId="0" borderId="0" xfId="3" applyNumberFormat="1" applyFont="1" applyFill="1" applyBorder="1"/>
    <xf numFmtId="0" fontId="1" fillId="0" borderId="0" xfId="4"/>
    <xf numFmtId="3" fontId="11" fillId="0" borderId="0" xfId="4" applyNumberFormat="1" applyFont="1"/>
    <xf numFmtId="0" fontId="11" fillId="0" borderId="0" xfId="4" applyFont="1"/>
  </cellXfs>
  <cellStyles count="5">
    <cellStyle name="20% - Énfasis3 2" xfId="3" xr:uid="{090C7E6F-5FD7-4A96-B133-F37DAF1E60B0}"/>
    <cellStyle name="Normal" xfId="0" builtinId="0"/>
    <cellStyle name="Normal 2" xfId="1" xr:uid="{9391B1AC-21A2-47A9-B428-64CFF092F69D}"/>
    <cellStyle name="Normal 3" xfId="4" xr:uid="{99F32CC3-DD1F-4C0A-A8C3-945318205E6C}"/>
    <cellStyle name="Total 2" xfId="2" xr:uid="{E5AE360B-64E9-46D8-AEE0-31CA3B5BAB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92A11-B5E1-4E31-9A3D-57E41DFFD93A}">
  <sheetPr>
    <pageSetUpPr fitToPage="1"/>
  </sheetPr>
  <dimension ref="A3:U26"/>
  <sheetViews>
    <sheetView workbookViewId="0">
      <selection activeCell="J30" sqref="J30"/>
    </sheetView>
  </sheetViews>
  <sheetFormatPr baseColWidth="10" defaultRowHeight="14.4" x14ac:dyDescent="0.3"/>
  <cols>
    <col min="1" max="1" width="20.6640625" style="14" customWidth="1"/>
    <col min="2" max="16384" width="11.5546875" style="14"/>
  </cols>
  <sheetData>
    <row r="3" spans="1:21" ht="18" x14ac:dyDescent="0.35">
      <c r="A3" s="1" t="s">
        <v>38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1" ht="18" x14ac:dyDescent="0.35">
      <c r="A4" s="1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</row>
    <row r="5" spans="1:21" ht="18" x14ac:dyDescent="0.35">
      <c r="A5" s="5" t="s">
        <v>20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1" ht="18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1" ht="18" customHeight="1" thickBot="1" x14ac:dyDescent="0.35">
      <c r="A7" s="7"/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  <c r="O7" s="7" t="s">
        <v>15</v>
      </c>
      <c r="P7" s="7" t="s">
        <v>16</v>
      </c>
      <c r="Q7" s="7" t="s">
        <v>17</v>
      </c>
      <c r="R7" s="7" t="s">
        <v>18</v>
      </c>
      <c r="S7" s="7" t="s">
        <v>19</v>
      </c>
      <c r="T7" s="7" t="s">
        <v>1</v>
      </c>
    </row>
    <row r="8" spans="1:21" s="16" customFormat="1" ht="18" customHeight="1" thickTop="1" x14ac:dyDescent="0.3">
      <c r="A8" s="12" t="s">
        <v>21</v>
      </c>
      <c r="B8" s="13">
        <v>4475</v>
      </c>
      <c r="C8" s="13">
        <v>373</v>
      </c>
      <c r="D8" s="13">
        <v>171</v>
      </c>
      <c r="E8" s="13">
        <v>49</v>
      </c>
      <c r="F8" s="13">
        <v>2614</v>
      </c>
      <c r="G8" s="13">
        <v>912</v>
      </c>
      <c r="H8" s="13">
        <v>22</v>
      </c>
      <c r="I8" s="13">
        <v>1</v>
      </c>
      <c r="J8" s="13">
        <v>105</v>
      </c>
      <c r="K8" s="13">
        <v>4579</v>
      </c>
      <c r="L8" s="13">
        <v>37</v>
      </c>
      <c r="M8" s="13">
        <v>2127</v>
      </c>
      <c r="N8" s="13">
        <v>4292</v>
      </c>
      <c r="O8" s="13">
        <v>1364</v>
      </c>
      <c r="P8" s="13">
        <v>347</v>
      </c>
      <c r="Q8" s="13">
        <v>777</v>
      </c>
      <c r="R8" s="13">
        <v>0</v>
      </c>
      <c r="S8" s="13"/>
      <c r="T8" s="10">
        <f t="shared" ref="T8:T24" si="0">SUM(B8:S8)</f>
        <v>22245</v>
      </c>
      <c r="U8" s="15"/>
    </row>
    <row r="9" spans="1:21" ht="18" customHeight="1" x14ac:dyDescent="0.3">
      <c r="A9" s="8" t="s">
        <v>22</v>
      </c>
      <c r="B9" s="9">
        <v>5807</v>
      </c>
      <c r="C9" s="9">
        <v>7</v>
      </c>
      <c r="D9" s="9">
        <v>5</v>
      </c>
      <c r="E9" s="9">
        <v>2</v>
      </c>
      <c r="F9" s="9">
        <v>497</v>
      </c>
      <c r="G9" s="9">
        <v>552</v>
      </c>
      <c r="H9" s="9"/>
      <c r="I9" s="9">
        <v>304</v>
      </c>
      <c r="J9" s="9">
        <v>2</v>
      </c>
      <c r="K9" s="9">
        <v>4948</v>
      </c>
      <c r="L9" s="9">
        <v>1</v>
      </c>
      <c r="M9" s="9">
        <v>703</v>
      </c>
      <c r="N9" s="9">
        <v>138</v>
      </c>
      <c r="O9" s="9">
        <v>3056</v>
      </c>
      <c r="P9" s="9">
        <v>350</v>
      </c>
      <c r="Q9" s="9">
        <v>9</v>
      </c>
      <c r="R9" s="9">
        <v>0</v>
      </c>
      <c r="S9" s="9">
        <v>0</v>
      </c>
      <c r="T9" s="10">
        <f t="shared" si="0"/>
        <v>16381</v>
      </c>
    </row>
    <row r="10" spans="1:21" ht="18" customHeight="1" x14ac:dyDescent="0.3">
      <c r="A10" s="8" t="s">
        <v>23</v>
      </c>
      <c r="B10" s="9">
        <v>6315</v>
      </c>
      <c r="C10" s="9">
        <v>540</v>
      </c>
      <c r="D10" s="9">
        <v>21</v>
      </c>
      <c r="E10" s="9"/>
      <c r="F10" s="9">
        <v>391</v>
      </c>
      <c r="G10" s="9">
        <v>352</v>
      </c>
      <c r="H10" s="9"/>
      <c r="I10" s="9">
        <v>5</v>
      </c>
      <c r="J10" s="9">
        <v>89</v>
      </c>
      <c r="K10" s="9">
        <v>13155</v>
      </c>
      <c r="L10" s="9">
        <v>103</v>
      </c>
      <c r="M10" s="9">
        <v>444</v>
      </c>
      <c r="N10" s="9">
        <v>373</v>
      </c>
      <c r="O10" s="9">
        <v>1538</v>
      </c>
      <c r="P10" s="9">
        <v>806</v>
      </c>
      <c r="Q10" s="9">
        <v>93</v>
      </c>
      <c r="R10" s="9">
        <v>129</v>
      </c>
      <c r="S10" s="9">
        <v>0</v>
      </c>
      <c r="T10" s="10">
        <f t="shared" si="0"/>
        <v>24354</v>
      </c>
    </row>
    <row r="11" spans="1:21" ht="18" customHeight="1" x14ac:dyDescent="0.3">
      <c r="A11" s="14" t="s">
        <v>24</v>
      </c>
      <c r="B11" s="9">
        <v>210</v>
      </c>
      <c r="C11" s="9">
        <v>17</v>
      </c>
      <c r="D11" s="9">
        <v>3</v>
      </c>
      <c r="E11" s="9">
        <v>2</v>
      </c>
      <c r="F11" s="9">
        <v>201</v>
      </c>
      <c r="G11" s="9">
        <v>15</v>
      </c>
      <c r="H11" s="9">
        <v>1</v>
      </c>
      <c r="I11" s="9"/>
      <c r="J11" s="9">
        <v>0</v>
      </c>
      <c r="K11" s="9">
        <v>325</v>
      </c>
      <c r="L11" s="9">
        <v>11</v>
      </c>
      <c r="M11" s="9">
        <v>72</v>
      </c>
      <c r="N11" s="9">
        <v>281</v>
      </c>
      <c r="O11" s="9">
        <v>91</v>
      </c>
      <c r="P11" s="9">
        <v>13</v>
      </c>
      <c r="Q11" s="9">
        <v>107</v>
      </c>
      <c r="R11" s="9">
        <v>0</v>
      </c>
      <c r="S11" s="9">
        <v>22</v>
      </c>
      <c r="T11" s="10">
        <f t="shared" si="0"/>
        <v>1371</v>
      </c>
    </row>
    <row r="12" spans="1:21" ht="18" customHeight="1" x14ac:dyDescent="0.3">
      <c r="A12" s="8" t="s">
        <v>25</v>
      </c>
      <c r="B12" s="9">
        <v>11915</v>
      </c>
      <c r="C12" s="9">
        <v>165</v>
      </c>
      <c r="D12" s="9">
        <v>49</v>
      </c>
      <c r="E12" s="9">
        <v>44</v>
      </c>
      <c r="F12" s="9">
        <v>9672</v>
      </c>
      <c r="G12" s="9">
        <v>816</v>
      </c>
      <c r="H12" s="9">
        <v>1</v>
      </c>
      <c r="I12" s="9">
        <v>255</v>
      </c>
      <c r="J12" s="9">
        <v>377</v>
      </c>
      <c r="K12" s="9">
        <v>7325</v>
      </c>
      <c r="L12" s="9">
        <v>222</v>
      </c>
      <c r="M12" s="9">
        <v>2682</v>
      </c>
      <c r="N12" s="9">
        <v>2936</v>
      </c>
      <c r="O12" s="9">
        <v>1699</v>
      </c>
      <c r="P12" s="9">
        <v>116</v>
      </c>
      <c r="Q12" s="9">
        <v>606</v>
      </c>
      <c r="R12" s="9">
        <v>699</v>
      </c>
      <c r="S12" s="9">
        <v>345</v>
      </c>
      <c r="T12" s="10">
        <f t="shared" si="0"/>
        <v>39924</v>
      </c>
    </row>
    <row r="13" spans="1:21" ht="18" customHeight="1" x14ac:dyDescent="0.3">
      <c r="A13" s="8" t="s">
        <v>26</v>
      </c>
      <c r="B13" s="9">
        <v>13147</v>
      </c>
      <c r="C13" s="9">
        <v>1416</v>
      </c>
      <c r="D13" s="9">
        <v>416</v>
      </c>
      <c r="E13" s="9">
        <v>99</v>
      </c>
      <c r="F13" s="9">
        <v>8692</v>
      </c>
      <c r="G13" s="9">
        <v>3789</v>
      </c>
      <c r="H13" s="9">
        <v>27</v>
      </c>
      <c r="I13" s="9">
        <v>13</v>
      </c>
      <c r="J13" s="9">
        <v>180</v>
      </c>
      <c r="K13" s="9">
        <v>10939</v>
      </c>
      <c r="L13" s="9">
        <v>431</v>
      </c>
      <c r="M13" s="9">
        <v>4944</v>
      </c>
      <c r="N13" s="9">
        <v>10147</v>
      </c>
      <c r="O13" s="9">
        <v>2038</v>
      </c>
      <c r="P13" s="9">
        <v>553</v>
      </c>
      <c r="Q13" s="9">
        <v>1533</v>
      </c>
      <c r="R13" s="9">
        <v>0</v>
      </c>
      <c r="S13" s="9"/>
      <c r="T13" s="10">
        <f t="shared" si="0"/>
        <v>58364</v>
      </c>
    </row>
    <row r="14" spans="1:21" ht="18" customHeight="1" x14ac:dyDescent="0.3">
      <c r="A14" s="8" t="s">
        <v>27</v>
      </c>
      <c r="B14" s="9">
        <v>69</v>
      </c>
      <c r="C14" s="9">
        <v>17</v>
      </c>
      <c r="D14" s="9">
        <v>5</v>
      </c>
      <c r="E14" s="9">
        <v>0</v>
      </c>
      <c r="F14" s="9">
        <v>87</v>
      </c>
      <c r="G14" s="9">
        <v>1</v>
      </c>
      <c r="H14" s="9"/>
      <c r="I14" s="9"/>
      <c r="J14" s="9"/>
      <c r="K14" s="9">
        <v>130</v>
      </c>
      <c r="L14" s="9">
        <v>24</v>
      </c>
      <c r="M14" s="9">
        <v>247</v>
      </c>
      <c r="N14" s="9">
        <v>192</v>
      </c>
      <c r="O14" s="9">
        <v>38</v>
      </c>
      <c r="P14" s="9">
        <v>13</v>
      </c>
      <c r="Q14" s="9">
        <v>77</v>
      </c>
      <c r="R14" s="9">
        <v>0</v>
      </c>
      <c r="S14" s="9"/>
      <c r="T14" s="10">
        <f t="shared" si="0"/>
        <v>900</v>
      </c>
    </row>
    <row r="15" spans="1:21" ht="18" customHeight="1" x14ac:dyDescent="0.3">
      <c r="A15" s="8" t="s">
        <v>28</v>
      </c>
      <c r="B15" s="9">
        <v>10639</v>
      </c>
      <c r="C15" s="9">
        <v>9</v>
      </c>
      <c r="D15" s="9">
        <v>5</v>
      </c>
      <c r="E15" s="9"/>
      <c r="F15" s="9">
        <v>1518</v>
      </c>
      <c r="G15" s="9">
        <v>4</v>
      </c>
      <c r="H15" s="9"/>
      <c r="I15" s="9">
        <v>3408</v>
      </c>
      <c r="J15" s="9">
        <v>1485</v>
      </c>
      <c r="K15" s="9">
        <v>561</v>
      </c>
      <c r="L15" s="9">
        <v>586</v>
      </c>
      <c r="M15" s="9">
        <v>1264</v>
      </c>
      <c r="N15" s="9">
        <v>47</v>
      </c>
      <c r="O15" s="9">
        <v>48</v>
      </c>
      <c r="P15" s="9">
        <v>2329</v>
      </c>
      <c r="Q15" s="9">
        <v>63</v>
      </c>
      <c r="R15" s="9">
        <v>6403</v>
      </c>
      <c r="S15" s="9">
        <v>3415</v>
      </c>
      <c r="T15" s="10">
        <f t="shared" si="0"/>
        <v>31784</v>
      </c>
    </row>
    <row r="16" spans="1:21" s="16" customFormat="1" ht="18" customHeight="1" x14ac:dyDescent="0.3">
      <c r="A16" s="12" t="s">
        <v>29</v>
      </c>
      <c r="B16" s="13">
        <v>48103</v>
      </c>
      <c r="C16" s="13">
        <v>2172</v>
      </c>
      <c r="D16" s="13">
        <v>504</v>
      </c>
      <c r="E16" s="13">
        <v>147</v>
      </c>
      <c r="F16" s="13">
        <v>21057</v>
      </c>
      <c r="G16" s="13">
        <v>5529</v>
      </c>
      <c r="H16" s="13">
        <v>30</v>
      </c>
      <c r="I16" s="13">
        <v>3985</v>
      </c>
      <c r="J16" s="13">
        <v>2133</v>
      </c>
      <c r="K16" s="13">
        <v>37383</v>
      </c>
      <c r="L16" s="13">
        <v>1377</v>
      </c>
      <c r="M16" s="13">
        <v>10355</v>
      </c>
      <c r="N16" s="13">
        <v>14114</v>
      </c>
      <c r="O16" s="13">
        <v>8509</v>
      </c>
      <c r="P16" s="13">
        <v>4181</v>
      </c>
      <c r="Q16" s="13">
        <v>2488</v>
      </c>
      <c r="R16" s="13">
        <v>7231</v>
      </c>
      <c r="S16" s="13">
        <v>3782</v>
      </c>
      <c r="T16" s="10">
        <f t="shared" si="0"/>
        <v>173080</v>
      </c>
    </row>
    <row r="17" spans="1:20" ht="18" customHeight="1" x14ac:dyDescent="0.3">
      <c r="A17" s="8" t="s">
        <v>30</v>
      </c>
      <c r="B17" s="9">
        <v>2535</v>
      </c>
      <c r="C17" s="9">
        <v>3451</v>
      </c>
      <c r="D17" s="9">
        <v>129</v>
      </c>
      <c r="E17" s="9">
        <v>5</v>
      </c>
      <c r="F17" s="9">
        <v>3480</v>
      </c>
      <c r="G17" s="9">
        <v>615</v>
      </c>
      <c r="H17" s="9">
        <v>31</v>
      </c>
      <c r="I17" s="9"/>
      <c r="J17" s="9">
        <v>64</v>
      </c>
      <c r="K17" s="9">
        <v>1721</v>
      </c>
      <c r="L17" s="9">
        <v>64</v>
      </c>
      <c r="M17" s="9">
        <v>1772</v>
      </c>
      <c r="N17" s="9">
        <v>3224</v>
      </c>
      <c r="O17" s="9">
        <v>1096</v>
      </c>
      <c r="P17" s="9">
        <v>4</v>
      </c>
      <c r="Q17" s="9">
        <v>3</v>
      </c>
      <c r="R17" s="9">
        <v>4</v>
      </c>
      <c r="S17" s="9"/>
      <c r="T17" s="10">
        <f t="shared" si="0"/>
        <v>18198</v>
      </c>
    </row>
    <row r="18" spans="1:20" ht="18" customHeight="1" x14ac:dyDescent="0.3">
      <c r="A18" s="8" t="s">
        <v>24</v>
      </c>
      <c r="B18" s="9">
        <v>2571</v>
      </c>
      <c r="C18" s="9">
        <v>6792</v>
      </c>
      <c r="D18" s="9">
        <v>64</v>
      </c>
      <c r="E18" s="9">
        <v>73</v>
      </c>
      <c r="F18" s="9">
        <v>10893</v>
      </c>
      <c r="G18" s="9">
        <v>1458</v>
      </c>
      <c r="H18" s="9">
        <v>44</v>
      </c>
      <c r="I18" s="9"/>
      <c r="J18" s="9">
        <v>384</v>
      </c>
      <c r="K18" s="9">
        <v>6995</v>
      </c>
      <c r="L18" s="9">
        <v>79</v>
      </c>
      <c r="M18" s="9">
        <v>7998</v>
      </c>
      <c r="N18" s="9">
        <v>9305</v>
      </c>
      <c r="O18" s="9">
        <v>2047</v>
      </c>
      <c r="P18" s="9">
        <v>54</v>
      </c>
      <c r="Q18" s="9">
        <v>202</v>
      </c>
      <c r="R18" s="9">
        <v>4301</v>
      </c>
      <c r="S18" s="9"/>
      <c r="T18" s="10">
        <f t="shared" si="0"/>
        <v>53260</v>
      </c>
    </row>
    <row r="19" spans="1:20" ht="18" customHeight="1" x14ac:dyDescent="0.3">
      <c r="A19" s="8" t="s">
        <v>31</v>
      </c>
      <c r="B19" s="9">
        <v>157</v>
      </c>
      <c r="C19" s="9">
        <v>8</v>
      </c>
      <c r="D19" s="9"/>
      <c r="E19" s="9">
        <v>12</v>
      </c>
      <c r="F19" s="9">
        <v>884</v>
      </c>
      <c r="G19" s="9">
        <v>34</v>
      </c>
      <c r="H19" s="9">
        <v>1</v>
      </c>
      <c r="I19" s="9">
        <v>2</v>
      </c>
      <c r="J19" s="9">
        <v>1</v>
      </c>
      <c r="K19" s="9">
        <v>242</v>
      </c>
      <c r="L19" s="9"/>
      <c r="M19" s="9">
        <v>568</v>
      </c>
      <c r="N19" s="9">
        <v>87</v>
      </c>
      <c r="O19" s="9">
        <v>84</v>
      </c>
      <c r="P19" s="9">
        <v>1</v>
      </c>
      <c r="Q19" s="9">
        <v>52</v>
      </c>
      <c r="R19" s="9">
        <v>24</v>
      </c>
      <c r="S19" s="9"/>
      <c r="T19" s="10">
        <f t="shared" si="0"/>
        <v>2157</v>
      </c>
    </row>
    <row r="20" spans="1:20" ht="18" customHeight="1" x14ac:dyDescent="0.3">
      <c r="A20" s="8" t="s">
        <v>32</v>
      </c>
      <c r="B20" s="9">
        <v>3</v>
      </c>
      <c r="C20" s="9">
        <v>6</v>
      </c>
      <c r="D20" s="9"/>
      <c r="E20" s="9">
        <v>7</v>
      </c>
      <c r="F20" s="9">
        <v>36</v>
      </c>
      <c r="G20" s="9">
        <v>0</v>
      </c>
      <c r="H20" s="9">
        <v>0</v>
      </c>
      <c r="I20" s="9"/>
      <c r="J20" s="9">
        <v>1</v>
      </c>
      <c r="K20" s="9">
        <v>35</v>
      </c>
      <c r="L20" s="9"/>
      <c r="M20" s="9">
        <v>1</v>
      </c>
      <c r="N20" s="9">
        <v>1</v>
      </c>
      <c r="O20" s="9">
        <v>1</v>
      </c>
      <c r="P20" s="9">
        <v>1</v>
      </c>
      <c r="Q20" s="9">
        <v>0</v>
      </c>
      <c r="R20" s="9"/>
      <c r="S20" s="9"/>
      <c r="T20" s="10">
        <f t="shared" si="0"/>
        <v>92</v>
      </c>
    </row>
    <row r="21" spans="1:20" ht="18" customHeight="1" x14ac:dyDescent="0.3">
      <c r="A21" s="8" t="s">
        <v>33</v>
      </c>
      <c r="B21" s="9">
        <v>121</v>
      </c>
      <c r="C21" s="9">
        <v>703</v>
      </c>
      <c r="D21" s="9">
        <v>0</v>
      </c>
      <c r="E21" s="9">
        <v>85</v>
      </c>
      <c r="F21" s="9">
        <v>2065</v>
      </c>
      <c r="G21" s="9">
        <v>311</v>
      </c>
      <c r="H21" s="9">
        <v>26</v>
      </c>
      <c r="I21" s="9"/>
      <c r="J21" s="9">
        <v>126</v>
      </c>
      <c r="K21" s="9">
        <v>1772</v>
      </c>
      <c r="L21" s="9">
        <v>5</v>
      </c>
      <c r="M21" s="9">
        <v>449</v>
      </c>
      <c r="N21" s="9">
        <v>801</v>
      </c>
      <c r="O21" s="9">
        <v>539</v>
      </c>
      <c r="P21" s="9">
        <v>125</v>
      </c>
      <c r="Q21" s="9">
        <v>89</v>
      </c>
      <c r="R21" s="9">
        <v>0</v>
      </c>
      <c r="S21" s="9"/>
      <c r="T21" s="10">
        <f t="shared" si="0"/>
        <v>7217</v>
      </c>
    </row>
    <row r="22" spans="1:20" ht="18" customHeight="1" x14ac:dyDescent="0.3">
      <c r="A22" s="8" t="s">
        <v>34</v>
      </c>
      <c r="B22" s="9">
        <v>3044</v>
      </c>
      <c r="C22" s="9">
        <v>2087</v>
      </c>
      <c r="D22" s="9">
        <v>20</v>
      </c>
      <c r="E22" s="9">
        <v>359</v>
      </c>
      <c r="F22" s="9">
        <v>27669</v>
      </c>
      <c r="G22" s="9">
        <v>1988</v>
      </c>
      <c r="H22" s="9">
        <v>62</v>
      </c>
      <c r="I22" s="9">
        <v>284</v>
      </c>
      <c r="J22" s="9">
        <v>269</v>
      </c>
      <c r="K22" s="9">
        <v>7278</v>
      </c>
      <c r="L22" s="9">
        <v>33</v>
      </c>
      <c r="M22" s="9">
        <v>3147</v>
      </c>
      <c r="N22" s="9">
        <v>5823</v>
      </c>
      <c r="O22" s="9">
        <v>1375</v>
      </c>
      <c r="P22" s="9">
        <v>522</v>
      </c>
      <c r="Q22" s="9">
        <v>238</v>
      </c>
      <c r="R22" s="9">
        <v>708</v>
      </c>
      <c r="S22" s="9">
        <v>3</v>
      </c>
      <c r="T22" s="10">
        <f t="shared" si="0"/>
        <v>54909</v>
      </c>
    </row>
    <row r="23" spans="1:20" s="16" customFormat="1" ht="18" customHeight="1" x14ac:dyDescent="0.3">
      <c r="A23" s="12" t="s">
        <v>35</v>
      </c>
      <c r="B23" s="13">
        <v>8431</v>
      </c>
      <c r="C23" s="13">
        <v>13047</v>
      </c>
      <c r="D23" s="13">
        <v>213</v>
      </c>
      <c r="E23" s="13">
        <v>542</v>
      </c>
      <c r="F23" s="13">
        <v>45027</v>
      </c>
      <c r="G23" s="13">
        <v>4405</v>
      </c>
      <c r="H23" s="13">
        <v>165</v>
      </c>
      <c r="I23" s="13">
        <v>285</v>
      </c>
      <c r="J23" s="13">
        <v>845</v>
      </c>
      <c r="K23" s="13">
        <v>18043</v>
      </c>
      <c r="L23" s="13">
        <v>181</v>
      </c>
      <c r="M23" s="13">
        <v>13934</v>
      </c>
      <c r="N23" s="13">
        <v>19240</v>
      </c>
      <c r="O23" s="13">
        <v>5141</v>
      </c>
      <c r="P23" s="13">
        <v>708</v>
      </c>
      <c r="Q23" s="13">
        <v>584</v>
      </c>
      <c r="R23" s="13">
        <v>5037</v>
      </c>
      <c r="S23" s="13">
        <v>3</v>
      </c>
      <c r="T23" s="10">
        <f t="shared" si="0"/>
        <v>135831</v>
      </c>
    </row>
    <row r="24" spans="1:20" s="16" customFormat="1" ht="18" customHeight="1" x14ac:dyDescent="0.3">
      <c r="A24" s="12" t="s">
        <v>36</v>
      </c>
      <c r="B24" s="13">
        <v>3843</v>
      </c>
      <c r="C24" s="13">
        <v>208</v>
      </c>
      <c r="D24" s="13">
        <v>25</v>
      </c>
      <c r="E24" s="13">
        <v>104</v>
      </c>
      <c r="F24" s="13">
        <v>8442</v>
      </c>
      <c r="G24" s="13">
        <v>189</v>
      </c>
      <c r="H24" s="13">
        <v>19</v>
      </c>
      <c r="I24" s="13">
        <v>25</v>
      </c>
      <c r="J24" s="13">
        <v>24</v>
      </c>
      <c r="K24" s="13">
        <v>4878</v>
      </c>
      <c r="L24" s="13">
        <v>7</v>
      </c>
      <c r="M24" s="13">
        <v>404</v>
      </c>
      <c r="N24" s="13">
        <v>903</v>
      </c>
      <c r="O24" s="13">
        <v>792</v>
      </c>
      <c r="P24" s="13">
        <v>52</v>
      </c>
      <c r="Q24" s="13">
        <v>89</v>
      </c>
      <c r="R24" s="13">
        <v>1</v>
      </c>
      <c r="S24" s="13">
        <v>0</v>
      </c>
      <c r="T24" s="10">
        <f t="shared" si="0"/>
        <v>20005</v>
      </c>
    </row>
    <row r="25" spans="1:20" ht="18" customHeight="1" thickBot="1" x14ac:dyDescent="0.35">
      <c r="A25" s="11" t="s">
        <v>37</v>
      </c>
      <c r="B25" s="11">
        <f>+B8+B16+B23+B24</f>
        <v>64852</v>
      </c>
      <c r="C25" s="11">
        <f t="shared" ref="C25:T25" si="1">+C8+C16+C23+C24</f>
        <v>15800</v>
      </c>
      <c r="D25" s="11">
        <f t="shared" si="1"/>
        <v>913</v>
      </c>
      <c r="E25" s="11">
        <f t="shared" si="1"/>
        <v>842</v>
      </c>
      <c r="F25" s="11">
        <f t="shared" si="1"/>
        <v>77140</v>
      </c>
      <c r="G25" s="11">
        <f t="shared" si="1"/>
        <v>11035</v>
      </c>
      <c r="H25" s="11">
        <f t="shared" si="1"/>
        <v>236</v>
      </c>
      <c r="I25" s="11">
        <f t="shared" si="1"/>
        <v>4296</v>
      </c>
      <c r="J25" s="11">
        <f t="shared" si="1"/>
        <v>3107</v>
      </c>
      <c r="K25" s="11">
        <f t="shared" si="1"/>
        <v>64883</v>
      </c>
      <c r="L25" s="11">
        <f t="shared" si="1"/>
        <v>1602</v>
      </c>
      <c r="M25" s="11">
        <f t="shared" si="1"/>
        <v>26820</v>
      </c>
      <c r="N25" s="11">
        <f t="shared" si="1"/>
        <v>38549</v>
      </c>
      <c r="O25" s="11">
        <f t="shared" si="1"/>
        <v>15806</v>
      </c>
      <c r="P25" s="11">
        <f t="shared" si="1"/>
        <v>5288</v>
      </c>
      <c r="Q25" s="11">
        <f t="shared" si="1"/>
        <v>3938</v>
      </c>
      <c r="R25" s="11">
        <f t="shared" si="1"/>
        <v>12269</v>
      </c>
      <c r="S25" s="11">
        <f t="shared" si="1"/>
        <v>3785</v>
      </c>
      <c r="T25" s="11">
        <f t="shared" si="1"/>
        <v>351161</v>
      </c>
    </row>
    <row r="26" spans="1:20" ht="15" thickTop="1" x14ac:dyDescent="0.3"/>
  </sheetData>
  <printOptions horizontalCentered="1"/>
  <pageMargins left="0" right="0" top="0.39370078740157483" bottom="0.39370078740157483" header="0" footer="0"/>
  <pageSetup paperSize="9" scale="57" orientation="landscape" horizontalDpi="1200" verticalDpi="1200" r:id="rId1"/>
  <headerFooter>
    <oddHeader>&amp;R&amp;G</oddHeader>
    <oddFooter>&amp;CFuente: Dpto de Aduanas e II.EE, procesados por FEPEX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B786C-D7AB-46CF-9AEB-DF55E42903F0}">
  <sheetPr>
    <pageSetUpPr fitToPage="1"/>
  </sheetPr>
  <dimension ref="A3:U26"/>
  <sheetViews>
    <sheetView tabSelected="1" workbookViewId="0">
      <selection activeCell="D4" sqref="D4"/>
    </sheetView>
  </sheetViews>
  <sheetFormatPr baseColWidth="10" defaultRowHeight="14.4" x14ac:dyDescent="0.3"/>
  <cols>
    <col min="1" max="1" width="20.6640625" style="14" customWidth="1"/>
    <col min="2" max="16384" width="11.5546875" style="14"/>
  </cols>
  <sheetData>
    <row r="3" spans="1:21" ht="18" x14ac:dyDescent="0.35">
      <c r="A3" s="1" t="s">
        <v>38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1" ht="18" x14ac:dyDescent="0.35">
      <c r="A4" s="1" t="s">
        <v>39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</row>
    <row r="5" spans="1:21" ht="18" x14ac:dyDescent="0.35">
      <c r="A5" s="5" t="s">
        <v>20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1" ht="18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1" ht="18" customHeight="1" thickBot="1" x14ac:dyDescent="0.35">
      <c r="A7" s="7"/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  <c r="O7" s="7" t="s">
        <v>15</v>
      </c>
      <c r="P7" s="7" t="s">
        <v>16</v>
      </c>
      <c r="Q7" s="7" t="s">
        <v>17</v>
      </c>
      <c r="R7" s="7" t="s">
        <v>18</v>
      </c>
      <c r="S7" s="7" t="s">
        <v>19</v>
      </c>
      <c r="T7" s="7" t="s">
        <v>1</v>
      </c>
    </row>
    <row r="8" spans="1:21" s="16" customFormat="1" ht="18" customHeight="1" thickTop="1" x14ac:dyDescent="0.3">
      <c r="A8" s="12" t="s">
        <v>21</v>
      </c>
      <c r="B8" s="13">
        <v>4077</v>
      </c>
      <c r="C8" s="13">
        <v>355</v>
      </c>
      <c r="D8" s="13">
        <v>175</v>
      </c>
      <c r="E8" s="13">
        <v>113</v>
      </c>
      <c r="F8" s="13">
        <v>2986</v>
      </c>
      <c r="G8" s="13">
        <v>1096</v>
      </c>
      <c r="H8" s="13">
        <v>23</v>
      </c>
      <c r="I8" s="13"/>
      <c r="J8" s="13">
        <v>82</v>
      </c>
      <c r="K8" s="13">
        <v>4164</v>
      </c>
      <c r="L8" s="13">
        <v>114</v>
      </c>
      <c r="M8" s="13">
        <v>2133</v>
      </c>
      <c r="N8" s="13">
        <v>4149</v>
      </c>
      <c r="O8" s="13">
        <v>1226</v>
      </c>
      <c r="P8" s="13">
        <v>578</v>
      </c>
      <c r="Q8" s="13">
        <v>990</v>
      </c>
      <c r="R8" s="13">
        <v>0</v>
      </c>
      <c r="S8" s="13"/>
      <c r="T8" s="10">
        <f t="shared" ref="T8:T24" si="0">SUM(B8:S8)</f>
        <v>22261</v>
      </c>
      <c r="U8" s="15"/>
    </row>
    <row r="9" spans="1:21" ht="18" customHeight="1" x14ac:dyDescent="0.3">
      <c r="A9" s="8" t="s">
        <v>22</v>
      </c>
      <c r="B9" s="9">
        <v>5430</v>
      </c>
      <c r="C9" s="9">
        <v>0</v>
      </c>
      <c r="D9" s="9">
        <v>43</v>
      </c>
      <c r="E9" s="9"/>
      <c r="F9" s="9">
        <v>835</v>
      </c>
      <c r="G9" s="9">
        <v>523</v>
      </c>
      <c r="H9" s="9">
        <v>1</v>
      </c>
      <c r="I9" s="9">
        <v>119</v>
      </c>
      <c r="J9" s="9">
        <v>11</v>
      </c>
      <c r="K9" s="9">
        <v>4310</v>
      </c>
      <c r="L9" s="9"/>
      <c r="M9" s="9">
        <v>676</v>
      </c>
      <c r="N9" s="9">
        <v>130</v>
      </c>
      <c r="O9" s="9">
        <v>2716</v>
      </c>
      <c r="P9" s="9">
        <v>277</v>
      </c>
      <c r="Q9" s="9">
        <v>3</v>
      </c>
      <c r="R9" s="9">
        <v>0</v>
      </c>
      <c r="S9" s="9">
        <v>1</v>
      </c>
      <c r="T9" s="10">
        <f t="shared" si="0"/>
        <v>15075</v>
      </c>
    </row>
    <row r="10" spans="1:21" ht="18" customHeight="1" x14ac:dyDescent="0.3">
      <c r="A10" s="8" t="s">
        <v>23</v>
      </c>
      <c r="B10" s="9">
        <v>6065</v>
      </c>
      <c r="C10" s="9">
        <v>519</v>
      </c>
      <c r="D10" s="9">
        <v>6</v>
      </c>
      <c r="E10" s="9"/>
      <c r="F10" s="9">
        <v>1261</v>
      </c>
      <c r="G10" s="9">
        <v>259</v>
      </c>
      <c r="H10" s="9"/>
      <c r="I10" s="9"/>
      <c r="J10" s="9">
        <v>82</v>
      </c>
      <c r="K10" s="9">
        <v>13118</v>
      </c>
      <c r="L10" s="9">
        <v>25</v>
      </c>
      <c r="M10" s="9">
        <v>335</v>
      </c>
      <c r="N10" s="9">
        <v>458</v>
      </c>
      <c r="O10" s="9">
        <v>1070</v>
      </c>
      <c r="P10" s="9">
        <v>721</v>
      </c>
      <c r="Q10" s="9">
        <v>149</v>
      </c>
      <c r="R10" s="9">
        <v>278</v>
      </c>
      <c r="S10" s="9">
        <v>0</v>
      </c>
      <c r="T10" s="10">
        <f t="shared" si="0"/>
        <v>24346</v>
      </c>
    </row>
    <row r="11" spans="1:21" ht="18" customHeight="1" x14ac:dyDescent="0.3">
      <c r="A11" s="14" t="s">
        <v>24</v>
      </c>
      <c r="B11" s="9">
        <v>304</v>
      </c>
      <c r="C11" s="9">
        <v>22</v>
      </c>
      <c r="D11" s="9">
        <v>4</v>
      </c>
      <c r="E11" s="9">
        <v>5</v>
      </c>
      <c r="F11" s="9">
        <v>317</v>
      </c>
      <c r="G11" s="9">
        <v>26</v>
      </c>
      <c r="H11" s="9">
        <v>0</v>
      </c>
      <c r="I11" s="9">
        <v>24</v>
      </c>
      <c r="J11" s="9">
        <v>0</v>
      </c>
      <c r="K11" s="9">
        <v>377</v>
      </c>
      <c r="L11" s="9">
        <v>13</v>
      </c>
      <c r="M11" s="9">
        <v>50</v>
      </c>
      <c r="N11" s="9">
        <v>324</v>
      </c>
      <c r="O11" s="9">
        <v>112</v>
      </c>
      <c r="P11" s="9">
        <v>17</v>
      </c>
      <c r="Q11" s="9">
        <v>174</v>
      </c>
      <c r="R11" s="9">
        <v>0</v>
      </c>
      <c r="S11" s="9">
        <v>2</v>
      </c>
      <c r="T11" s="10">
        <f t="shared" si="0"/>
        <v>1771</v>
      </c>
    </row>
    <row r="12" spans="1:21" ht="18" customHeight="1" x14ac:dyDescent="0.3">
      <c r="A12" s="8" t="s">
        <v>25</v>
      </c>
      <c r="B12" s="9">
        <v>14608</v>
      </c>
      <c r="C12" s="9">
        <v>140</v>
      </c>
      <c r="D12" s="9">
        <v>36</v>
      </c>
      <c r="E12" s="9">
        <v>31</v>
      </c>
      <c r="F12" s="9">
        <v>7753</v>
      </c>
      <c r="G12" s="9">
        <v>783</v>
      </c>
      <c r="H12" s="9">
        <v>0</v>
      </c>
      <c r="I12" s="9">
        <v>649</v>
      </c>
      <c r="J12" s="9">
        <v>864</v>
      </c>
      <c r="K12" s="9">
        <v>8185</v>
      </c>
      <c r="L12" s="9">
        <v>92</v>
      </c>
      <c r="M12" s="9">
        <v>4188</v>
      </c>
      <c r="N12" s="9">
        <v>2865</v>
      </c>
      <c r="O12" s="9">
        <v>1498</v>
      </c>
      <c r="P12" s="9">
        <v>91</v>
      </c>
      <c r="Q12" s="9">
        <v>617</v>
      </c>
      <c r="R12" s="9">
        <v>1227</v>
      </c>
      <c r="S12" s="9">
        <v>661</v>
      </c>
      <c r="T12" s="10">
        <f t="shared" si="0"/>
        <v>44288</v>
      </c>
    </row>
    <row r="13" spans="1:21" ht="18" customHeight="1" x14ac:dyDescent="0.3">
      <c r="A13" s="8" t="s">
        <v>26</v>
      </c>
      <c r="B13" s="9">
        <v>12491</v>
      </c>
      <c r="C13" s="9">
        <v>1008</v>
      </c>
      <c r="D13" s="9">
        <v>371</v>
      </c>
      <c r="E13" s="9">
        <v>175</v>
      </c>
      <c r="F13" s="9">
        <v>9667</v>
      </c>
      <c r="G13" s="9">
        <v>4194</v>
      </c>
      <c r="H13" s="9">
        <v>31</v>
      </c>
      <c r="I13" s="9">
        <v>73</v>
      </c>
      <c r="J13" s="9">
        <v>138</v>
      </c>
      <c r="K13" s="9">
        <v>9806</v>
      </c>
      <c r="L13" s="9">
        <v>370</v>
      </c>
      <c r="M13" s="9">
        <v>3923</v>
      </c>
      <c r="N13" s="9">
        <v>8914</v>
      </c>
      <c r="O13" s="9">
        <v>1943</v>
      </c>
      <c r="P13" s="9">
        <v>548</v>
      </c>
      <c r="Q13" s="9">
        <v>1558</v>
      </c>
      <c r="R13" s="9">
        <v>0</v>
      </c>
      <c r="S13" s="9">
        <v>0</v>
      </c>
      <c r="T13" s="10">
        <f t="shared" si="0"/>
        <v>55210</v>
      </c>
    </row>
    <row r="14" spans="1:21" ht="18" customHeight="1" x14ac:dyDescent="0.3">
      <c r="A14" s="8" t="s">
        <v>27</v>
      </c>
      <c r="B14" s="9">
        <v>81</v>
      </c>
      <c r="C14" s="9">
        <v>36</v>
      </c>
      <c r="D14" s="9">
        <v>7</v>
      </c>
      <c r="E14" s="9">
        <v>0</v>
      </c>
      <c r="F14" s="9">
        <v>110</v>
      </c>
      <c r="G14" s="9">
        <v>0</v>
      </c>
      <c r="H14" s="9">
        <v>0</v>
      </c>
      <c r="I14" s="9"/>
      <c r="J14" s="9">
        <v>0</v>
      </c>
      <c r="K14" s="9">
        <v>139</v>
      </c>
      <c r="L14" s="9">
        <v>29</v>
      </c>
      <c r="M14" s="9">
        <v>62</v>
      </c>
      <c r="N14" s="9">
        <v>248</v>
      </c>
      <c r="O14" s="9">
        <v>42</v>
      </c>
      <c r="P14" s="9">
        <v>11</v>
      </c>
      <c r="Q14" s="9">
        <v>68</v>
      </c>
      <c r="R14" s="9"/>
      <c r="S14" s="9"/>
      <c r="T14" s="10">
        <f t="shared" si="0"/>
        <v>833</v>
      </c>
    </row>
    <row r="15" spans="1:21" ht="18" customHeight="1" x14ac:dyDescent="0.3">
      <c r="A15" s="8" t="s">
        <v>28</v>
      </c>
      <c r="B15" s="9">
        <v>15544</v>
      </c>
      <c r="C15" s="9">
        <v>6</v>
      </c>
      <c r="D15" s="9">
        <v>4</v>
      </c>
      <c r="E15" s="9"/>
      <c r="F15" s="9">
        <v>1188</v>
      </c>
      <c r="G15" s="9"/>
      <c r="H15" s="9"/>
      <c r="I15" s="9">
        <v>2285</v>
      </c>
      <c r="J15" s="9">
        <v>1248</v>
      </c>
      <c r="K15" s="9">
        <v>886</v>
      </c>
      <c r="L15" s="9">
        <v>744</v>
      </c>
      <c r="M15" s="9">
        <v>1479</v>
      </c>
      <c r="N15" s="9">
        <v>665</v>
      </c>
      <c r="O15" s="9">
        <v>30</v>
      </c>
      <c r="P15" s="9">
        <v>2258</v>
      </c>
      <c r="Q15" s="9">
        <v>49</v>
      </c>
      <c r="R15" s="9">
        <v>6008</v>
      </c>
      <c r="S15" s="9">
        <v>4114</v>
      </c>
      <c r="T15" s="10">
        <f t="shared" si="0"/>
        <v>36508</v>
      </c>
    </row>
    <row r="16" spans="1:21" s="16" customFormat="1" ht="18" customHeight="1" x14ac:dyDescent="0.3">
      <c r="A16" s="12" t="s">
        <v>29</v>
      </c>
      <c r="B16" s="13">
        <f>SUM(B9:B15)</f>
        <v>54523</v>
      </c>
      <c r="C16" s="13">
        <f t="shared" ref="C16:T16" si="1">SUM(C9:C15)</f>
        <v>1731</v>
      </c>
      <c r="D16" s="13">
        <f t="shared" si="1"/>
        <v>471</v>
      </c>
      <c r="E16" s="13">
        <f t="shared" si="1"/>
        <v>211</v>
      </c>
      <c r="F16" s="13">
        <f t="shared" si="1"/>
        <v>21131</v>
      </c>
      <c r="G16" s="13">
        <f t="shared" si="1"/>
        <v>5785</v>
      </c>
      <c r="H16" s="13">
        <f t="shared" si="1"/>
        <v>32</v>
      </c>
      <c r="I16" s="13">
        <f t="shared" si="1"/>
        <v>3150</v>
      </c>
      <c r="J16" s="13">
        <f t="shared" si="1"/>
        <v>2343</v>
      </c>
      <c r="K16" s="13">
        <f t="shared" si="1"/>
        <v>36821</v>
      </c>
      <c r="L16" s="13">
        <f t="shared" si="1"/>
        <v>1273</v>
      </c>
      <c r="M16" s="13">
        <f t="shared" si="1"/>
        <v>10713</v>
      </c>
      <c r="N16" s="13">
        <f t="shared" si="1"/>
        <v>13604</v>
      </c>
      <c r="O16" s="13">
        <f t="shared" si="1"/>
        <v>7411</v>
      </c>
      <c r="P16" s="13">
        <f t="shared" si="1"/>
        <v>3923</v>
      </c>
      <c r="Q16" s="13">
        <f t="shared" si="1"/>
        <v>2618</v>
      </c>
      <c r="R16" s="13">
        <f t="shared" si="1"/>
        <v>7513</v>
      </c>
      <c r="S16" s="13">
        <f t="shared" si="1"/>
        <v>4778</v>
      </c>
      <c r="T16" s="13">
        <f t="shared" si="1"/>
        <v>178031</v>
      </c>
    </row>
    <row r="17" spans="1:20" ht="18" customHeight="1" x14ac:dyDescent="0.3">
      <c r="A17" s="8" t="s">
        <v>30</v>
      </c>
      <c r="B17" s="9">
        <v>1131</v>
      </c>
      <c r="C17" s="9">
        <v>3344</v>
      </c>
      <c r="D17" s="9">
        <v>121</v>
      </c>
      <c r="E17" s="9">
        <v>1</v>
      </c>
      <c r="F17" s="9">
        <v>2985</v>
      </c>
      <c r="G17" s="9">
        <v>842</v>
      </c>
      <c r="H17" s="9">
        <v>27</v>
      </c>
      <c r="I17" s="9"/>
      <c r="J17" s="9">
        <v>21</v>
      </c>
      <c r="K17" s="9">
        <v>1628</v>
      </c>
      <c r="L17" s="9">
        <v>181</v>
      </c>
      <c r="M17" s="9">
        <v>1727</v>
      </c>
      <c r="N17" s="9">
        <v>5465</v>
      </c>
      <c r="O17" s="9">
        <v>1142</v>
      </c>
      <c r="P17" s="9">
        <v>1</v>
      </c>
      <c r="Q17" s="9">
        <v>4</v>
      </c>
      <c r="R17" s="9">
        <v>86</v>
      </c>
      <c r="S17" s="9"/>
      <c r="T17" s="10">
        <f t="shared" si="0"/>
        <v>18706</v>
      </c>
    </row>
    <row r="18" spans="1:20" ht="18" customHeight="1" x14ac:dyDescent="0.3">
      <c r="A18" s="8" t="s">
        <v>24</v>
      </c>
      <c r="B18" s="9">
        <v>1948</v>
      </c>
      <c r="C18" s="9">
        <v>7245</v>
      </c>
      <c r="D18" s="9">
        <v>60</v>
      </c>
      <c r="E18" s="9">
        <v>47</v>
      </c>
      <c r="F18" s="9">
        <v>10972</v>
      </c>
      <c r="G18" s="9">
        <v>1731</v>
      </c>
      <c r="H18" s="9">
        <v>30</v>
      </c>
      <c r="I18" s="9"/>
      <c r="J18" s="9">
        <v>324</v>
      </c>
      <c r="K18" s="9">
        <v>6487</v>
      </c>
      <c r="L18" s="9">
        <v>74</v>
      </c>
      <c r="M18" s="9">
        <v>7107</v>
      </c>
      <c r="N18" s="9">
        <v>10155</v>
      </c>
      <c r="O18" s="9">
        <v>1751</v>
      </c>
      <c r="P18" s="9">
        <v>47</v>
      </c>
      <c r="Q18" s="9">
        <v>92</v>
      </c>
      <c r="R18" s="9">
        <v>5021</v>
      </c>
      <c r="S18" s="9"/>
      <c r="T18" s="10">
        <f t="shared" si="0"/>
        <v>53091</v>
      </c>
    </row>
    <row r="19" spans="1:20" ht="18" customHeight="1" x14ac:dyDescent="0.3">
      <c r="A19" s="8" t="s">
        <v>31</v>
      </c>
      <c r="B19" s="9">
        <v>112</v>
      </c>
      <c r="C19" s="9">
        <v>3</v>
      </c>
      <c r="D19" s="9"/>
      <c r="E19" s="9">
        <v>8</v>
      </c>
      <c r="F19" s="9">
        <v>778</v>
      </c>
      <c r="G19" s="9">
        <v>36</v>
      </c>
      <c r="H19" s="9">
        <v>1</v>
      </c>
      <c r="I19" s="9"/>
      <c r="J19" s="9">
        <v>0</v>
      </c>
      <c r="K19" s="9">
        <v>360</v>
      </c>
      <c r="L19" s="9"/>
      <c r="M19" s="9">
        <v>153</v>
      </c>
      <c r="N19" s="9">
        <v>50</v>
      </c>
      <c r="O19" s="9">
        <v>60</v>
      </c>
      <c r="P19" s="9">
        <v>1</v>
      </c>
      <c r="Q19" s="9">
        <v>29</v>
      </c>
      <c r="R19" s="9"/>
      <c r="S19" s="9"/>
      <c r="T19" s="10">
        <f t="shared" si="0"/>
        <v>1591</v>
      </c>
    </row>
    <row r="20" spans="1:20" ht="18" customHeight="1" x14ac:dyDescent="0.3">
      <c r="A20" s="8" t="s">
        <v>32</v>
      </c>
      <c r="B20" s="9">
        <v>1</v>
      </c>
      <c r="C20" s="9">
        <v>2</v>
      </c>
      <c r="D20" s="9"/>
      <c r="E20" s="9">
        <v>8</v>
      </c>
      <c r="F20" s="9">
        <v>47</v>
      </c>
      <c r="G20" s="9"/>
      <c r="H20" s="9">
        <v>0</v>
      </c>
      <c r="I20" s="9"/>
      <c r="J20" s="9">
        <v>1</v>
      </c>
      <c r="K20" s="9">
        <v>28</v>
      </c>
      <c r="L20" s="9"/>
      <c r="M20" s="9"/>
      <c r="N20" s="9">
        <v>2</v>
      </c>
      <c r="O20" s="9">
        <v>6</v>
      </c>
      <c r="P20" s="9">
        <v>1</v>
      </c>
      <c r="Q20" s="9">
        <v>1</v>
      </c>
      <c r="R20" s="9"/>
      <c r="S20" s="9"/>
      <c r="T20" s="10">
        <f t="shared" si="0"/>
        <v>97</v>
      </c>
    </row>
    <row r="21" spans="1:20" ht="18" customHeight="1" x14ac:dyDescent="0.3">
      <c r="A21" s="8" t="s">
        <v>33</v>
      </c>
      <c r="B21" s="9">
        <v>80</v>
      </c>
      <c r="C21" s="9">
        <v>302</v>
      </c>
      <c r="D21" s="9"/>
      <c r="E21" s="9">
        <v>79</v>
      </c>
      <c r="F21" s="9">
        <v>1563</v>
      </c>
      <c r="G21" s="9">
        <v>280</v>
      </c>
      <c r="H21" s="9">
        <v>17</v>
      </c>
      <c r="I21" s="9"/>
      <c r="J21" s="9">
        <v>63</v>
      </c>
      <c r="K21" s="9">
        <v>1719</v>
      </c>
      <c r="L21" s="9">
        <v>3</v>
      </c>
      <c r="M21" s="9">
        <v>344</v>
      </c>
      <c r="N21" s="9">
        <v>1007</v>
      </c>
      <c r="O21" s="9">
        <v>507</v>
      </c>
      <c r="P21" s="9">
        <v>104</v>
      </c>
      <c r="Q21" s="9">
        <v>73</v>
      </c>
      <c r="R21" s="9"/>
      <c r="S21" s="9"/>
      <c r="T21" s="10">
        <f t="shared" si="0"/>
        <v>6141</v>
      </c>
    </row>
    <row r="22" spans="1:20" ht="18" customHeight="1" x14ac:dyDescent="0.3">
      <c r="A22" s="8" t="s">
        <v>34</v>
      </c>
      <c r="B22" s="9">
        <v>3100</v>
      </c>
      <c r="C22" s="9">
        <v>2100</v>
      </c>
      <c r="D22" s="9">
        <v>15</v>
      </c>
      <c r="E22" s="9">
        <v>352</v>
      </c>
      <c r="F22" s="9">
        <v>24362</v>
      </c>
      <c r="G22" s="9">
        <v>2307</v>
      </c>
      <c r="H22" s="9">
        <v>35</v>
      </c>
      <c r="I22" s="9">
        <v>257</v>
      </c>
      <c r="J22" s="9">
        <v>218</v>
      </c>
      <c r="K22" s="9">
        <v>6099</v>
      </c>
      <c r="L22" s="9">
        <v>26</v>
      </c>
      <c r="M22" s="9">
        <v>3543</v>
      </c>
      <c r="N22" s="9">
        <v>7365</v>
      </c>
      <c r="O22" s="9">
        <v>1682</v>
      </c>
      <c r="P22" s="9">
        <v>537</v>
      </c>
      <c r="Q22" s="9">
        <v>594</v>
      </c>
      <c r="R22" s="9">
        <v>1063</v>
      </c>
      <c r="S22" s="9">
        <v>0</v>
      </c>
      <c r="T22" s="10">
        <f t="shared" si="0"/>
        <v>53655</v>
      </c>
    </row>
    <row r="23" spans="1:20" s="16" customFormat="1" ht="18" customHeight="1" x14ac:dyDescent="0.3">
      <c r="A23" s="12" t="s">
        <v>35</v>
      </c>
      <c r="B23" s="13">
        <f>SUM(B17:B22)</f>
        <v>6372</v>
      </c>
      <c r="C23" s="13">
        <f t="shared" ref="C23:T23" si="2">SUM(C17:C22)</f>
        <v>12996</v>
      </c>
      <c r="D23" s="13">
        <f t="shared" si="2"/>
        <v>196</v>
      </c>
      <c r="E23" s="13">
        <f t="shared" si="2"/>
        <v>495</v>
      </c>
      <c r="F23" s="13">
        <f t="shared" si="2"/>
        <v>40707</v>
      </c>
      <c r="G23" s="13">
        <f t="shared" si="2"/>
        <v>5196</v>
      </c>
      <c r="H23" s="13">
        <f t="shared" si="2"/>
        <v>110</v>
      </c>
      <c r="I23" s="13">
        <f t="shared" si="2"/>
        <v>257</v>
      </c>
      <c r="J23" s="13">
        <f t="shared" si="2"/>
        <v>627</v>
      </c>
      <c r="K23" s="13">
        <f t="shared" si="2"/>
        <v>16321</v>
      </c>
      <c r="L23" s="13">
        <f t="shared" si="2"/>
        <v>284</v>
      </c>
      <c r="M23" s="13">
        <f t="shared" si="2"/>
        <v>12874</v>
      </c>
      <c r="N23" s="13">
        <f t="shared" si="2"/>
        <v>24044</v>
      </c>
      <c r="O23" s="13">
        <f t="shared" si="2"/>
        <v>5148</v>
      </c>
      <c r="P23" s="13">
        <f t="shared" si="2"/>
        <v>691</v>
      </c>
      <c r="Q23" s="13">
        <f t="shared" si="2"/>
        <v>793</v>
      </c>
      <c r="R23" s="13">
        <f t="shared" si="2"/>
        <v>6170</v>
      </c>
      <c r="S23" s="13">
        <f t="shared" si="2"/>
        <v>0</v>
      </c>
      <c r="T23" s="13">
        <f t="shared" si="2"/>
        <v>133281</v>
      </c>
    </row>
    <row r="24" spans="1:20" s="16" customFormat="1" ht="18" customHeight="1" x14ac:dyDescent="0.3">
      <c r="A24" s="12" t="s">
        <v>36</v>
      </c>
      <c r="B24" s="13">
        <v>4025</v>
      </c>
      <c r="C24" s="13">
        <v>129</v>
      </c>
      <c r="D24" s="13">
        <v>0</v>
      </c>
      <c r="E24" s="13">
        <v>97</v>
      </c>
      <c r="F24" s="13">
        <v>8965</v>
      </c>
      <c r="G24" s="13">
        <v>212</v>
      </c>
      <c r="H24" s="13">
        <v>11</v>
      </c>
      <c r="I24" s="13">
        <v>158</v>
      </c>
      <c r="J24" s="13">
        <v>27</v>
      </c>
      <c r="K24" s="13">
        <v>2250</v>
      </c>
      <c r="L24" s="13">
        <v>4</v>
      </c>
      <c r="M24" s="13">
        <v>779</v>
      </c>
      <c r="N24" s="13">
        <v>1040</v>
      </c>
      <c r="O24" s="13">
        <v>815</v>
      </c>
      <c r="P24" s="13">
        <v>35</v>
      </c>
      <c r="Q24" s="13">
        <v>67</v>
      </c>
      <c r="R24" s="13">
        <v>0</v>
      </c>
      <c r="S24" s="13">
        <v>0</v>
      </c>
      <c r="T24" s="10">
        <f t="shared" si="0"/>
        <v>18614</v>
      </c>
    </row>
    <row r="25" spans="1:20" ht="18" customHeight="1" thickBot="1" x14ac:dyDescent="0.35">
      <c r="A25" s="11" t="s">
        <v>37</v>
      </c>
      <c r="B25" s="11">
        <f>+B8+B16+B23+B24</f>
        <v>68997</v>
      </c>
      <c r="C25" s="11">
        <f t="shared" ref="C25:T25" si="3">+C8+C16+C23+C24</f>
        <v>15211</v>
      </c>
      <c r="D25" s="11">
        <f t="shared" si="3"/>
        <v>842</v>
      </c>
      <c r="E25" s="11">
        <f t="shared" si="3"/>
        <v>916</v>
      </c>
      <c r="F25" s="11">
        <f t="shared" si="3"/>
        <v>73789</v>
      </c>
      <c r="G25" s="11">
        <f t="shared" si="3"/>
        <v>12289</v>
      </c>
      <c r="H25" s="11">
        <f t="shared" si="3"/>
        <v>176</v>
      </c>
      <c r="I25" s="11">
        <f t="shared" si="3"/>
        <v>3565</v>
      </c>
      <c r="J25" s="11">
        <f t="shared" si="3"/>
        <v>3079</v>
      </c>
      <c r="K25" s="11">
        <f t="shared" si="3"/>
        <v>59556</v>
      </c>
      <c r="L25" s="11">
        <f t="shared" si="3"/>
        <v>1675</v>
      </c>
      <c r="M25" s="11">
        <f t="shared" si="3"/>
        <v>26499</v>
      </c>
      <c r="N25" s="11">
        <f t="shared" si="3"/>
        <v>42837</v>
      </c>
      <c r="O25" s="11">
        <f t="shared" si="3"/>
        <v>14600</v>
      </c>
      <c r="P25" s="11">
        <f t="shared" si="3"/>
        <v>5227</v>
      </c>
      <c r="Q25" s="11">
        <f t="shared" si="3"/>
        <v>4468</v>
      </c>
      <c r="R25" s="11">
        <f t="shared" si="3"/>
        <v>13683</v>
      </c>
      <c r="S25" s="11">
        <f t="shared" si="3"/>
        <v>4778</v>
      </c>
      <c r="T25" s="11">
        <f t="shared" si="3"/>
        <v>352187</v>
      </c>
    </row>
    <row r="26" spans="1:20" ht="15" thickTop="1" x14ac:dyDescent="0.3"/>
  </sheetData>
  <printOptions horizontalCentered="1"/>
  <pageMargins left="0" right="0" top="0.39370078740157483" bottom="0.39370078740157483" header="0" footer="0"/>
  <pageSetup paperSize="9" scale="57" orientation="landscape" horizontalDpi="1200" verticalDpi="1200" r:id="rId1"/>
  <headerFooter>
    <oddHeader>&amp;R&amp;G</oddHeader>
    <oddFooter>&amp;CFuente: Dpto de Aduanas e II.EE, procesados por FEPEX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FEPEX - Ana Isabel Jiménez Juárez</dc:creator>
  <cp:lastModifiedBy>FEPEX - Ana Isabel Jiménez Juárez</cp:lastModifiedBy>
  <cp:lastPrinted>2023-05-12T09:57:55Z</cp:lastPrinted>
  <dcterms:created xsi:type="dcterms:W3CDTF">2023-05-12T08:20:08Z</dcterms:created>
  <dcterms:modified xsi:type="dcterms:W3CDTF">2024-02-29T08:29:59Z</dcterms:modified>
</cp:coreProperties>
</file>